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endiciones/01.MINISTERIO DE CULTURAS/MINCAP 2024/04 ABRIL 2024/01 Informe Abril 2024/02 Formulario de levantamiento de información/"/>
    </mc:Choice>
  </mc:AlternateContent>
  <xr:revisionPtr revIDLastSave="0" documentId="8_{F7452F40-ED5A-43DD-A965-F59E8CB9DCF7}" xr6:coauthVersionLast="47" xr6:coauthVersionMax="47" xr10:uidLastSave="{00000000-0000-0000-0000-000000000000}"/>
  <bookViews>
    <workbookView xWindow="-28920" yWindow="-930" windowWidth="29040" windowHeight="15840" tabRatio="897" firstSheet="4" activeTab="4"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ACTIVIDADES'!$A$6:$WWH$11</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32" l="1"/>
  <c r="Q23" i="28"/>
  <c r="Q22" i="28"/>
  <c r="Q13" i="28"/>
  <c r="N14" i="22"/>
  <c r="P9" i="33"/>
  <c r="Q9" i="33" s="1"/>
  <c r="O9" i="33"/>
  <c r="T10" i="33"/>
  <c r="S10" i="33"/>
  <c r="R10" i="33"/>
  <c r="Q8" i="33"/>
  <c r="Q7" i="33"/>
  <c r="Q19" i="28" l="1"/>
  <c r="Q8" i="28"/>
  <c r="Q7" i="28"/>
  <c r="H13" i="37"/>
  <c r="I10" i="33"/>
  <c r="Q10" i="33" l="1"/>
  <c r="P10" i="33"/>
  <c r="O10" i="33"/>
  <c r="D15" i="5" l="1"/>
  <c r="D5" i="38" l="1"/>
  <c r="I26" i="28" l="1"/>
  <c r="D25" i="5" l="1"/>
  <c r="D30" i="5" s="1"/>
  <c r="E15" i="5"/>
  <c r="E25" i="5"/>
  <c r="F15" i="5"/>
  <c r="F25" i="5"/>
  <c r="G15" i="5"/>
  <c r="G25" i="5"/>
  <c r="G30" i="5" s="1"/>
  <c r="H15" i="5"/>
  <c r="H25" i="5"/>
  <c r="H30"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N13" i="22"/>
  <c r="N12" i="22"/>
  <c r="N11" i="22"/>
  <c r="N10" i="22"/>
  <c r="N9" i="22"/>
  <c r="N8" i="22"/>
  <c r="N7" i="22"/>
  <c r="N6" i="22"/>
  <c r="N5" i="22"/>
  <c r="F30" i="5" l="1"/>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<sst xmlns="http://schemas.openxmlformats.org/spreadsheetml/2006/main" count="2076" uniqueCount="988">
  <si>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</si>
  <si>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</si>
  <si>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</si>
  <si>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</si>
  <si>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</si>
  <si>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</si>
  <si>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</si>
  <si>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</si>
  <si>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</si>
  <si>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</si>
  <si>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</si>
  <si>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</si>
  <si>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</si>
  <si>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</si>
  <si>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</si>
  <si>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</si>
  <si>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</si>
  <si>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</si>
  <si>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</si>
  <si>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</si>
  <si>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</si>
  <si>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</si>
  <si>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</si>
  <si>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</si>
  <si>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</si>
  <si>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</si>
  <si>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</si>
  <si>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</si>
  <si>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</si>
  <si>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</si>
  <si>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</si>
  <si>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</si>
  <si>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</si>
  <si>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</si>
  <si>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</si>
  <si>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</si>
  <si>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</si>
  <si>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</si>
  <si>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</si>
  <si>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</si>
  <si>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</si>
  <si>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</si>
  <si>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</si>
  <si>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</si>
  <si>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</si>
  <si>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</si>
  <si>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</si>
  <si>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</si>
  <si>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</si>
  <si>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</si>
  <si>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</si>
  <si>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</si>
  <si>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</si>
  <si>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</si>
  <si>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</si>
  <si>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</si>
  <si>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</si>
  <si>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</si>
  <si>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</si>
  <si>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</si>
  <si>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</si>
  <si>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</si>
  <si>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</si>
  <si>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</si>
  <si>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</si>
  <si>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</si>
  <si>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rPr>
      <t>Instrucción</t>
    </r>
    <r>
      <rPr>
        <sz val="9"/>
        <color rgb="FF000000"/>
        <rFont val="Verdana"/>
      </rPr>
      <t xml:space="preserve">: deberá llenar esta pestaña de forma </t>
    </r>
    <r>
      <rPr>
        <u/>
        <sz val="9"/>
        <color rgb="FF000000"/>
        <rFont val="Verdana"/>
      </rPr>
      <t>mensual</t>
    </r>
    <r>
      <rPr>
        <sz val="9"/>
        <color rgb="FF000000"/>
        <rFont val="Verdana"/>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</si>
  <si>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</si>
  <si>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</si>
  <si>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</si>
  <si>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</si>
  <si>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</si>
  <si>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</si>
  <si>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</si>
  <si>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</si>
  <si>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</si>
  <si>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</si>
  <si>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</si>
  <si>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</si>
  <si>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</si>
  <si>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</si>
  <si>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</si>
  <si>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</si>
  <si>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</si>
  <si>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</si>
  <si>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</si>
  <si>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</si>
  <si>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</si>
  <si>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</si>
  <si>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</si>
  <si>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</si>
  <si>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</si>
  <si>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</si>
  <si>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</si>
  <si>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</si>
  <si>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</si>
  <si>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</si>
  <si>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</si>
  <si>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</si>
  <si>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</si>
  <si>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</si>
  <si>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</si>
  <si>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</si>
  <si>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</si>
  <si>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</si>
  <si>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</si>
  <si>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</si>
  <si>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</si>
  <si>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</si>
  <si>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</si>
  <si>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</si>
  <si>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</si>
  <si>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</si>
  <si>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</si>
  <si>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</si>
  <si>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</si>
  <si>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</si>
  <si>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</si>
  <si>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</si>
  <si>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</si>
  <si>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</si>
  <si>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</si>
  <si>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</si>
  <si>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</si>
  <si>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</si>
  <si>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</si>
  <si>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</si>
  <si>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</si>
  <si>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</si>
  <si>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</si>
  <si>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</si>
  <si>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</si>
  <si>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</si>
  <si>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</si>
  <si>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Tipo de Institución</t>
  </si>
  <si>
    <t>Tipo de aporte</t>
  </si>
  <si>
    <t>Gobierno Regional</t>
  </si>
  <si>
    <t>Valorado</t>
  </si>
  <si>
    <t>Ministerio / Subsecretaría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</si>
  <si>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</si>
  <si>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</si>
  <si>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</si>
  <si>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</si>
  <si>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</si>
  <si>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</si>
  <si>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</si>
  <si>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</si>
  <si>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</si>
  <si>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</si>
  <si>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</si>
  <si>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</si>
  <si>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</si>
  <si>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</si>
  <si>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</si>
  <si>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</si>
  <si>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</si>
  <si>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</si>
  <si>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</si>
  <si>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</si>
  <si>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</si>
  <si>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</si>
  <si>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</si>
  <si>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</si>
  <si>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</si>
  <si>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</si>
  <si>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</si>
  <si>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</si>
  <si>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</si>
  <si>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</si>
  <si>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</si>
  <si>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</si>
  <si>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</si>
  <si>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</si>
  <si>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</si>
  <si>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</si>
  <si>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</si>
  <si>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</si>
  <si>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</si>
  <si>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</si>
  <si>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</si>
  <si>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</si>
  <si>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</si>
  <si>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</si>
  <si>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</si>
  <si>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</si>
  <si>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</si>
  <si>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</si>
  <si>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</si>
  <si>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</si>
  <si>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</si>
  <si>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</si>
  <si>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</si>
  <si>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</si>
  <si>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</si>
  <si>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</si>
  <si>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</si>
  <si>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</si>
  <si>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</si>
  <si>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</si>
  <si>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</si>
  <si>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</si>
  <si>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</si>
  <si>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</si>
  <si>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</si>
  <si>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</si>
  <si>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</si>
  <si>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</si>
  <si>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</si>
  <si>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</si>
  <si>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</si>
  <si>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</si>
  <si>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</si>
  <si>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</si>
  <si>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</si>
  <si>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</si>
  <si>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rPr>
      <t xml:space="preserve">ENERO: </t>
    </r>
    <r>
      <rPr>
        <sz val="9"/>
        <color rgb="FF000000"/>
        <rFont val="Verdana"/>
      </rPr>
      <t xml:space="preserve">Se realizan 153 funciones presenciales con acceso gratuito llegando a 228.247. y 02 funciones en Televisión abierta llegando a 896.000 personas.
</t>
    </r>
    <r>
      <rPr>
        <b/>
        <sz val="9"/>
        <color rgb="FF000000"/>
        <rFont val="Verdana"/>
      </rPr>
      <t xml:space="preserve">MARZO: </t>
    </r>
    <r>
      <rPr>
        <sz val="9"/>
        <color rgb="FF000000"/>
        <rFont val="Verdana"/>
      </rPr>
      <t>Se realizan 1 funciones con acceso gratuito obra Volantín.</t>
    </r>
  </si>
  <si>
    <t>Fotografías, Prensa</t>
  </si>
  <si>
    <t>ENERO-MARZO 2024</t>
  </si>
  <si>
    <t>EN EJECUCIÓN</t>
  </si>
  <si>
    <t>I.1.2. Funciones y exhibiciones de artes escénicas pagadas</t>
  </si>
  <si>
    <t>Ejes transversales - Circuitos creativos</t>
  </si>
  <si>
    <t>Reportes de funciones realizadas/ fotos/ Prensa</t>
  </si>
  <si>
    <t>I.1.2</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</si>
  <si>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funciones con publico de acceso pagado 31.942 y acceso gratuito 19.461
</t>
    </r>
    <r>
      <rPr>
        <b/>
        <sz val="9"/>
        <color rgb="FF000000"/>
        <rFont val="Verdana"/>
      </rPr>
      <t xml:space="preserve">MARZO: </t>
    </r>
    <r>
      <rPr>
        <sz val="9"/>
        <color rgb="FF000000"/>
        <rFont val="Verdana"/>
      </rPr>
      <t>Se realizan 27 jornadas/funciones de la exposición de museo 31.</t>
    </r>
  </si>
  <si>
    <t>ENERO - FEBRERO- MARZO 2024</t>
  </si>
  <si>
    <t>I.1.3. Obras virtuales en Teatroamil.TV</t>
  </si>
  <si>
    <t>No aplica</t>
  </si>
  <si>
    <t>Número de obras</t>
  </si>
  <si>
    <t>Reporte te visualizaciones en Teatroamil.TV</t>
  </si>
  <si>
    <t>I.1.3</t>
  </si>
  <si>
    <r>
      <rPr>
        <b/>
        <sz val="9"/>
        <color rgb="FF000000"/>
        <rFont val="Verdana"/>
      </rPr>
      <t>ENERO:</t>
    </r>
    <r>
      <rPr>
        <sz val="9"/>
        <color rgb="FF000000"/>
        <rFont val="Verdana"/>
      </rPr>
      <t xml:space="preserve"> Se disponibilizan 05 obras digitales en Teatroamil.TV del 03 al 31 de enero 2024 en el marco del Festival Teatro a Mil 2024</t>
    </r>
  </si>
  <si>
    <t xml:space="preserve">Publicaciones en Teatro a mil. TV </t>
  </si>
  <si>
    <t>ENERO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</si>
  <si>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</si>
  <si>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</si>
  <si>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</si>
  <si>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</si>
  <si>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</si>
  <si>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</si>
  <si>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</si>
  <si>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</si>
  <si>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</si>
  <si>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</si>
  <si>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rPr>
      <t xml:space="preserve">ENERO: 
</t>
    </r>
    <r>
      <rPr>
        <sz val="9"/>
        <color rgb="FF000000"/>
        <rFont val="Verdana"/>
      </rPr>
      <t>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t>
    </r>
  </si>
  <si>
    <t>I.2.2 Proyectos de coproducción estrenados</t>
  </si>
  <si>
    <t>Ejes transversales - Reactivación y Economía Creativa</t>
  </si>
  <si>
    <t>Número de coproducciones</t>
  </si>
  <si>
    <t>Propuestas apoyadas y estrenadas</t>
  </si>
  <si>
    <t>I.2.2</t>
  </si>
  <si>
    <r>
      <rPr>
        <b/>
        <sz val="9"/>
        <color rgb="FF000000"/>
        <rFont val="Verdana"/>
      </rPr>
      <t xml:space="preserve">ENERO:
</t>
    </r>
    <r>
      <rPr>
        <sz val="9"/>
        <color rgb="FF000000"/>
        <rFont val="Verdana"/>
      </rPr>
      <t xml:space="preserve">
 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t>
    </r>
  </si>
  <si>
    <t>I.2.3. Apoyo a la gestión y asignación de recursos de coproducciones</t>
  </si>
  <si>
    <t>Número coproducciones</t>
  </si>
  <si>
    <t>Propuestas seleccionadas con contrato</t>
  </si>
  <si>
    <t>I.2.3</t>
  </si>
  <si>
    <r>
      <rPr>
        <b/>
        <sz val="9"/>
        <color rgb="FF000000"/>
        <rFont val="Verdana"/>
      </rPr>
      <t xml:space="preserve">ABRIL: </t>
    </r>
    <r>
      <rPr>
        <sz val="9"/>
        <color rgb="FF000000"/>
        <rFont val="Verdana"/>
      </rPr>
      <t>Se apoya economicamente a la coproducción "Limpia" que estreno el 03 de abril en Teatro Nacional Chileno</t>
    </r>
  </si>
  <si>
    <t>ABRIL 2024</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</si>
  <si>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</si>
  <si>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</si>
  <si>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</si>
  <si>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</si>
  <si>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</si>
  <si>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rPr>
      <t xml:space="preserve">ENERO:
</t>
    </r>
    <r>
      <rPr>
        <sz val="9"/>
        <color rgb="FF000000"/>
        <rFont val="Verdana"/>
      </rPr>
      <t xml:space="preserve">Se realizan 02 funciones de la obra Pachakuna (Gira nacional) y 04 funciones de la obra Amor a la Muerte (Gira internacional)
</t>
    </r>
    <r>
      <rPr>
        <b/>
        <sz val="9"/>
        <color rgb="FF000000"/>
        <rFont val="Verdana"/>
      </rPr>
      <t>MARZO:</t>
    </r>
    <r>
      <rPr>
        <sz val="9"/>
        <color rgb="FF000000"/>
        <rFont val="Verdana"/>
      </rPr>
      <t xml:space="preserve"> 
Se realizan 01 funcion de gira nacional de la obra Encuentros Breves en San Felipe y 01 función de la obra Pachakuna en Concepción.
</t>
    </r>
    <r>
      <rPr>
        <b/>
        <sz val="9"/>
        <color rgb="FF000000"/>
        <rFont val="Verdana"/>
      </rPr>
      <t xml:space="preserve">ABRIL: 
</t>
    </r>
    <r>
      <rPr>
        <sz val="9"/>
        <color rgb="FF000000"/>
        <rFont val="Verdana"/>
      </rPr>
      <t>Se realiza 01 función de la obra Molly Bloom en San Felipe</t>
    </r>
  </si>
  <si>
    <t>ENERO-MARZO-ABRIL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</si>
  <si>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</si>
  <si>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</si>
  <si>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</si>
  <si>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</si>
  <si>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</si>
  <si>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</si>
  <si>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</si>
  <si>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</si>
  <si>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</si>
  <si>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</si>
  <si>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</si>
  <si>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</si>
  <si>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</si>
  <si>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</si>
  <si>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</si>
  <si>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</si>
  <si>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En Abril comienza el programa Teatro en la educación en 14 cursos y 07 escuelas:
ESCUELA SANTA BÁRBARA
ESCUELA REPÚBLICA DE POLONIA
LICEO MANUEL ROJAS
ESCUELA POETA VICTOR DOMINGO SILVA
ESCUELA POETA OSCAR CASTRO
ESCUELA SANITAS
ESCUELA BÉLGICA</t>
  </si>
  <si>
    <t>Informe Teatro en la Educación</t>
  </si>
  <si>
    <t>I.4.2. Asistencia de los alumnos/a del programa teatro en la educación a ver obras de teatro</t>
  </si>
  <si>
    <t>Número de Salidas pedagógicas</t>
  </si>
  <si>
    <t>Reporte de visualización obra de teatro</t>
  </si>
  <si>
    <t>I.4.2</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</si>
  <si>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</si>
  <si>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</si>
  <si>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</si>
  <si>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</si>
  <si>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</si>
  <si>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</si>
  <si>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</si>
  <si>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</si>
  <si>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</si>
  <si>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</si>
  <si>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</si>
  <si>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rPr>
      <t xml:space="preserve">ENERO: </t>
    </r>
    <r>
      <rPr>
        <sz val="9"/>
        <color rgb="FF000000"/>
        <rFont val="Verdana"/>
      </rPr>
      <t xml:space="preserve">Se realizaron 32 actividades en el Marco de Lab Escénico 2024
</t>
    </r>
    <r>
      <rPr>
        <b/>
        <sz val="9"/>
        <color rgb="FF000000"/>
        <rFont val="Verdana"/>
      </rPr>
      <t xml:space="preserve">FEBRERO: </t>
    </r>
    <r>
      <rPr>
        <sz val="9"/>
        <color rgb="FF000000"/>
        <rFont val="Verdana"/>
      </rPr>
      <t xml:space="preserve">Se realiza 01 actividad
</t>
    </r>
    <r>
      <rPr>
        <b/>
        <sz val="9"/>
        <color rgb="FF000000"/>
        <rFont val="Verdana"/>
      </rPr>
      <t>MARZO:</t>
    </r>
    <r>
      <rPr>
        <sz val="9"/>
        <color rgb="FF000000"/>
        <rFont val="Verdana"/>
      </rPr>
      <t xml:space="preserve"> Se realizan 03 talleres.</t>
    </r>
  </si>
  <si>
    <t>Fotografías</t>
  </si>
  <si>
    <t>ENERO - FEBRERO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</si>
  <si>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</si>
  <si>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</si>
  <si>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</si>
  <si>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</si>
  <si>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</si>
  <si>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</si>
  <si>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</si>
  <si>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</si>
  <si>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t>II.1.2 Incentivar el trabajo colaborativo entre instituciones del sector</t>
  </si>
  <si>
    <t>2. Participar de red de Festivales o similar en  mesas de trabajo y otras iniciativas con instituciones culturales de distinta naturaleza</t>
  </si>
  <si>
    <t>II.1.2</t>
  </si>
  <si>
    <t>II.2. Trabajo territorial</t>
  </si>
  <si>
    <t>II.2.1 Apoyar la descentralización de oferta programática</t>
  </si>
  <si>
    <t>1. Desarrollar actividades en comunas distintas a la de origen de la organización</t>
  </si>
  <si>
    <t>II.2.1</t>
  </si>
  <si>
    <r>
      <rPr>
        <b/>
        <sz val="9"/>
        <color rgb="FF000000"/>
        <rFont val="Verdana"/>
      </rPr>
      <t>ENERO:</t>
    </r>
    <r>
      <rPr>
        <sz val="9"/>
        <color rgb="FF000000"/>
        <rFont val="Verdana"/>
      </rPr>
      <t xml:space="preserve"> Durante el mes de Enero, El Festival Teatro a mil estuvo en 34 comunas distintas a la de la organización (Providencia) Realizando 472 funciones abarcando 266.177 personas
</t>
    </r>
    <r>
      <rPr>
        <b/>
        <sz val="9"/>
        <color rgb="FF000000"/>
        <rFont val="Verdana"/>
      </rPr>
      <t>FEBRERO:</t>
    </r>
    <r>
      <rPr>
        <sz val="9"/>
        <color rgb="FF000000"/>
        <rFont val="Verdana"/>
      </rPr>
      <t xml:space="preserve"> Durante Febrero se realizan 264 funciones en comunas distintas a la de la organización.
MARZO
</t>
    </r>
    <r>
      <rPr>
        <b/>
        <sz val="9"/>
        <color rgb="FF000000"/>
        <rFont val="Verdana"/>
      </rPr>
      <t>ABRIL:</t>
    </r>
    <r>
      <rPr>
        <sz val="9"/>
        <color rgb="FF000000"/>
        <rFont val="Verdana"/>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</si>
  <si>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</si>
  <si>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</si>
  <si>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</si>
  <si>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rPr>
      <t xml:space="preserve">ENERO: </t>
    </r>
    <r>
      <rPr>
        <sz val="9"/>
        <color rgb="FF000000"/>
        <rFont val="Verdana"/>
      </rPr>
      <t xml:space="preserve">Durante el mes de Enero, El Festival Teatro a mil estuvo en 07 regiones, distintas a la RM, con 40 funciones, llegando a 42.090 personas
</t>
    </r>
    <r>
      <rPr>
        <b/>
        <sz val="9"/>
        <color rgb="FF000000"/>
        <rFont val="Verdana"/>
      </rPr>
      <t>FEBRERO:</t>
    </r>
    <r>
      <rPr>
        <sz val="9"/>
        <color rgb="FF000000"/>
        <rFont val="Verdana"/>
      </rPr>
      <t xml:space="preserve"> Durante febrero se realizaron 02 funciones en regiones distintas a RM
MARZO
</t>
    </r>
    <r>
      <rPr>
        <b/>
        <sz val="9"/>
        <color rgb="FF000000"/>
        <rFont val="Verdana"/>
      </rPr>
      <t>ABRIL:</t>
    </r>
    <r>
      <rPr>
        <sz val="9"/>
        <color rgb="FF000000"/>
        <rFont val="Verdana"/>
      </rPr>
      <t xml:space="preserve"> Se realiza 01 función fuera de la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</si>
  <si>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</si>
  <si>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</si>
  <si>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</si>
  <si>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</si>
  <si>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</si>
  <si>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</si>
  <si>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</si>
  <si>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</si>
  <si>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Se realiza el Festival Teatro a Mil a extensión a Antofagasta a mil, Concepción a Mil y Valparaíso</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</si>
  <si>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</si>
  <si>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</si>
  <si>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</si>
  <si>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t>Se inscriben las actividades en la página de SEA</t>
  </si>
  <si>
    <t>https://semanaeducacionartistica.cultura.gob.cl/recorrido-tras-bambalinas/
https://semanaeducacionartistica.cultura.gob.cl/habitar-un-escenario-por-primera-vez/</t>
  </si>
  <si>
    <t>MAYO 2024</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</si>
  <si>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</si>
  <si>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rPr>
      <t xml:space="preserve">ENERO: </t>
    </r>
    <r>
      <rPr>
        <sz val="9"/>
        <color rgb="FF000000"/>
        <rFont val="Verdana"/>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</si>
  <si>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</si>
  <si>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</si>
  <si>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https://chilecultura.gob.cl/events/25533/
https://chilecultura.gob.cl/events/25625/</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</si>
  <si>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</si>
  <si>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t>Se estan planificando las actividades en Teatroamil.TV</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</si>
  <si>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</si>
  <si>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</si>
  <si>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</si>
  <si>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</si>
  <si>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</si>
  <si>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</si>
  <si>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</si>
  <si>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</si>
  <si>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</si>
  <si>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</si>
  <si>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</si>
  <si>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</si>
  <si>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</si>
  <si>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</si>
  <si>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</si>
  <si>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</si>
  <si>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</si>
  <si>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</si>
  <si>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</si>
  <si>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</si>
  <si>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</si>
  <si>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</si>
  <si>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</si>
  <si>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</si>
  <si>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</si>
  <si>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</si>
  <si>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</si>
  <si>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</si>
  <si>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</si>
  <si>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</si>
  <si>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</si>
  <si>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</si>
  <si>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</si>
  <si>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</si>
  <si>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</si>
  <si>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TEATRO A MIL PRESENTA</t>
  </si>
  <si>
    <t xml:space="preserve"> 3, 4, 5, 6, 10, 11, 12, 13, 17, 18, 19, 20, 25, 26, 27 Y 28 DE ABRIL</t>
  </si>
  <si>
    <t>LIMPIA</t>
  </si>
  <si>
    <t>PRESENCIAL</t>
  </si>
  <si>
    <t xml:space="preserve">FUNCIÓN / PRESENTACIÓN </t>
  </si>
  <si>
    <t>TEATRO</t>
  </si>
  <si>
    <t>TEATRO NACIONAL CHILENO</t>
  </si>
  <si>
    <t>CHILE</t>
  </si>
  <si>
    <t>METROPOLITANA</t>
  </si>
  <si>
    <t>SANTIAGO</t>
  </si>
  <si>
    <t>NO</t>
  </si>
  <si>
    <t>CIRCULACIÓN NACIONAL</t>
  </si>
  <si>
    <t>13 DE ABRIL</t>
  </si>
  <si>
    <t>MOLLY BLOOM</t>
  </si>
  <si>
    <t>TEATRO REGIONAL DE CERVANTES</t>
  </si>
  <si>
    <t>LOS RIOS</t>
  </si>
  <si>
    <t>VALDIVIA</t>
  </si>
  <si>
    <t>SI</t>
  </si>
  <si>
    <t>27 Y 28 DE ABRIL</t>
  </si>
  <si>
    <t xml:space="preserve">LA TEMPESTAD </t>
  </si>
  <si>
    <t>TEATRO FINIS TERRAE</t>
  </si>
  <si>
    <t>PROVIDENCIA</t>
  </si>
  <si>
    <t>Tipo de Actividad</t>
  </si>
  <si>
    <t>Área/Dominio</t>
  </si>
  <si>
    <t>ACTIVIDAD DE MEDIACIÓN</t>
  </si>
  <si>
    <t>DANZA</t>
  </si>
  <si>
    <t>TARAPACÁ</t>
  </si>
  <si>
    <t>ANTÁRTICA CHILENA</t>
  </si>
  <si>
    <t>AISÉN</t>
  </si>
  <si>
    <t>VIRTUAL / REMOTA</t>
  </si>
  <si>
    <t>CAPACITACIÓN</t>
  </si>
  <si>
    <t>ANTOFAGASTA</t>
  </si>
  <si>
    <t>ALGARROBO</t>
  </si>
  <si>
    <t>CLASE MAGISTRAL / CHARLA / CONFERENCIA</t>
  </si>
  <si>
    <t>MÚSICA</t>
  </si>
  <si>
    <t>ATACAMA</t>
  </si>
  <si>
    <t>ARAUCO</t>
  </si>
  <si>
    <t>ALHUÉ</t>
  </si>
  <si>
    <t>CLÍNICA / LABORATORIO  / WORKSHOP</t>
  </si>
  <si>
    <t>AUDIOVISUAL</t>
  </si>
  <si>
    <t>COQUMBO</t>
  </si>
  <si>
    <t>ARICA</t>
  </si>
  <si>
    <t>ALTO BIOBÍO</t>
  </si>
  <si>
    <t>COLOQUIO / CONGRESO / SIMPOSIO</t>
  </si>
  <si>
    <t>CIRCO</t>
  </si>
  <si>
    <t>VALPARAÍSO</t>
  </si>
  <si>
    <t>AYSÉN</t>
  </si>
  <si>
    <t>ALTO DEL CARMEN</t>
  </si>
  <si>
    <t>CONCIERTO / TOCATA</t>
  </si>
  <si>
    <t>FOTOGRAFÍA</t>
  </si>
  <si>
    <t>O´HIGGINS</t>
  </si>
  <si>
    <t>BIO BIO</t>
  </si>
  <si>
    <t>ALTO HOSPICIO</t>
  </si>
  <si>
    <t>SEMINARIO</t>
  </si>
  <si>
    <t>ARTES VISUALES</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</si>
  <si>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</si>
  <si>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</si>
  <si>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</si>
  <si>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</si>
  <si>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</si>
  <si>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</si>
  <si>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</si>
  <si>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</si>
  <si>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</si>
  <si>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</si>
  <si>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</si>
  <si>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</si>
  <si>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</si>
  <si>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</si>
  <si>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</si>
  <si>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</si>
  <si>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</si>
  <si>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</si>
  <si>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</si>
  <si>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</si>
  <si>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</si>
  <si>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</si>
  <si>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</si>
  <si>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</si>
  <si>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</si>
  <si>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</si>
  <si>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</si>
  <si>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</si>
  <si>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</si>
  <si>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</si>
  <si>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</si>
  <si>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</si>
  <si>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</si>
  <si>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</si>
  <si>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</si>
  <si>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</si>
  <si>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</si>
  <si>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</si>
  <si>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</si>
  <si>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</si>
  <si>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</si>
  <si>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</si>
  <si>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</si>
  <si>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</si>
  <si>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EDUCACIÓN ARTÍSTICA</t>
  </si>
  <si>
    <t>CONCEPCIÓN</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</si>
  <si>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</si>
  <si>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</si>
  <si>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</si>
  <si>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</si>
  <si>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</si>
  <si>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</si>
  <si>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</si>
  <si>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</si>
  <si>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</si>
  <si>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</si>
  <si>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</si>
  <si>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</si>
  <si>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</si>
  <si>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</si>
  <si>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</si>
  <si>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</si>
  <si>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</si>
  <si>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</si>
  <si>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</si>
  <si>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</si>
  <si>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</si>
  <si>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</si>
  <si>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</si>
  <si>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</si>
  <si>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</si>
  <si>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</si>
  <si>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</si>
  <si>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</si>
  <si>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</si>
  <si>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</si>
  <si>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</si>
  <si>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</si>
  <si>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</si>
  <si>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</si>
  <si>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</si>
  <si>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</si>
  <si>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</si>
  <si>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</si>
  <si>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</si>
  <si>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</si>
  <si>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</si>
  <si>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</si>
  <si>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</si>
  <si>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</si>
  <si>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</si>
  <si>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</si>
  <si>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</si>
  <si>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</si>
  <si>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</si>
  <si>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</si>
  <si>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</si>
  <si>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</si>
  <si>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</si>
  <si>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</si>
  <si>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</si>
  <si>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</si>
  <si>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</si>
  <si>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</si>
  <si>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</si>
  <si>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</si>
  <si>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</si>
  <si>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</si>
  <si>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</si>
  <si>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</si>
  <si>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</si>
  <si>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</si>
  <si>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</si>
  <si>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</si>
  <si>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</si>
  <si>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</si>
  <si>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</si>
  <si>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</si>
  <si>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</si>
  <si>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</si>
  <si>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</si>
  <si>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</si>
  <si>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</si>
  <si>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</si>
  <si>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</si>
  <si>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</si>
  <si>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</si>
  <si>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</si>
  <si>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</si>
  <si>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</si>
  <si>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</si>
  <si>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</si>
  <si>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</si>
  <si>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</si>
  <si>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</si>
  <si>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</si>
  <si>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</si>
  <si>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</si>
  <si>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</si>
  <si>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</si>
  <si>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</si>
  <si>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</si>
  <si>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</si>
  <si>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</si>
  <si>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</si>
  <si>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</si>
  <si>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</si>
  <si>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</si>
  <si>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</si>
  <si>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</si>
  <si>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</si>
  <si>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</si>
  <si>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</si>
  <si>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</si>
  <si>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</si>
  <si>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</si>
  <si>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</si>
  <si>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</si>
  <si>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</si>
  <si>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</si>
  <si>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</si>
  <si>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</si>
  <si>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</si>
  <si>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</si>
  <si>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</si>
  <si>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</si>
  <si>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</si>
  <si>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</si>
  <si>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</si>
  <si>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</si>
  <si>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</si>
  <si>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</si>
  <si>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</si>
  <si>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</si>
  <si>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</si>
  <si>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</si>
  <si>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</si>
  <si>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</si>
  <si>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</si>
  <si>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</si>
  <si>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</si>
  <si>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</si>
  <si>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</si>
  <si>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</si>
  <si>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</si>
  <si>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</si>
  <si>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</si>
  <si>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</si>
  <si>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</si>
  <si>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</si>
  <si>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</si>
  <si>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</si>
  <si>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</si>
  <si>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</si>
  <si>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</si>
  <si>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</si>
  <si>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</si>
  <si>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</si>
  <si>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</si>
  <si>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</si>
  <si>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</si>
  <si>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</si>
  <si>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</si>
  <si>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</si>
  <si>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</si>
  <si>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</si>
  <si>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</si>
  <si>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</si>
  <si>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</si>
  <si>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</si>
  <si>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</si>
  <si>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</si>
  <si>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</si>
  <si>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</si>
  <si>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</si>
  <si>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</si>
  <si>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</si>
  <si>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</si>
  <si>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</si>
  <si>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</si>
  <si>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</si>
  <si>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</si>
  <si>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</si>
  <si>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</si>
  <si>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</si>
  <si>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</si>
  <si>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</si>
  <si>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</si>
  <si>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</si>
  <si>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</si>
  <si>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</si>
  <si>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</si>
  <si>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</si>
  <si>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</si>
  <si>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</si>
  <si>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</si>
  <si>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</si>
  <si>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</si>
  <si>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</si>
  <si>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</si>
  <si>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</si>
  <si>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</si>
  <si>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</si>
  <si>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</si>
  <si>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</si>
  <si>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</si>
  <si>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</si>
  <si>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</si>
  <si>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</si>
  <si>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</si>
  <si>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</si>
  <si>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</si>
  <si>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</si>
  <si>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</si>
  <si>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</si>
  <si>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</si>
  <si>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</si>
  <si>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</si>
  <si>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</si>
  <si>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</si>
  <si>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</si>
  <si>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</si>
  <si>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</si>
  <si>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</si>
  <si>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</si>
  <si>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</si>
  <si>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</si>
  <si>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</si>
  <si>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</si>
  <si>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</si>
  <si>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</si>
  <si>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</si>
  <si>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</si>
  <si>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</si>
  <si>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</si>
  <si>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</si>
  <si>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</si>
  <si>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</si>
  <si>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</si>
  <si>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</si>
  <si>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</si>
  <si>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</si>
  <si>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</si>
  <si>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</si>
  <si>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</si>
  <si>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</si>
  <si>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</si>
  <si>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</si>
  <si>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</si>
  <si>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</si>
  <si>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</si>
  <si>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</si>
  <si>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</si>
  <si>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</si>
  <si>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</si>
  <si>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</si>
  <si>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</si>
  <si>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</si>
  <si>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</si>
  <si>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</si>
  <si>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</si>
  <si>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</si>
  <si>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</si>
  <si>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</si>
  <si>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</si>
  <si>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</si>
  <si>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</si>
  <si>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</si>
  <si>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</si>
  <si>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</si>
  <si>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</si>
  <si>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</si>
  <si>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</si>
  <si>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</si>
  <si>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</si>
  <si>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</si>
  <si>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</si>
  <si>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</si>
  <si>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</si>
  <si>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</si>
  <si>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</si>
  <si>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</si>
  <si>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</si>
  <si>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</si>
  <si>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</si>
  <si>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</si>
  <si>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</si>
  <si>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</si>
  <si>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</si>
  <si>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</si>
  <si>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</si>
  <si>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</si>
  <si>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</si>
  <si>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</si>
  <si>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</si>
  <si>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</si>
  <si>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</si>
  <si>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</si>
  <si>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</si>
  <si>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</si>
  <si>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</si>
  <si>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</si>
  <si>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</si>
  <si>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</si>
  <si>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</si>
  <si>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</si>
  <si>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</si>
  <si>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</si>
  <si>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</si>
  <si>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</si>
  <si>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</si>
  <si>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</si>
  <si>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</si>
  <si>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</si>
  <si>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</si>
  <si>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</si>
  <si>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</si>
  <si>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</si>
  <si>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</si>
  <si>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</si>
  <si>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</si>
  <si>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</si>
  <si>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</si>
  <si>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</si>
  <si>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</si>
  <si>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</si>
  <si>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</si>
  <si>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</si>
  <si>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</si>
  <si>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</si>
  <si>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</si>
  <si>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</si>
  <si>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</si>
  <si>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</si>
  <si>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</si>
  <si>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</si>
  <si>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</si>
  <si>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</si>
  <si>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</si>
  <si>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</si>
  <si>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</si>
  <si>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</si>
  <si>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</si>
  <si>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</si>
  <si>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</si>
  <si>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</si>
  <si>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</si>
  <si>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</si>
  <si>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</si>
  <si>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</si>
  <si>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</si>
  <si>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</si>
  <si>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</si>
  <si>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</si>
  <si>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</si>
  <si>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</si>
  <si>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</si>
  <si>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</si>
  <si>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</si>
  <si>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</si>
  <si>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</si>
  <si>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</si>
  <si>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</si>
  <si>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</si>
  <si>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</si>
  <si>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</si>
  <si>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</si>
  <si>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</si>
  <si>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</si>
  <si>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</si>
  <si>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</si>
  <si>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</si>
  <si>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</si>
  <si>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</si>
  <si>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</si>
  <si>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</si>
  <si>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</si>
  <si>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</si>
  <si>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</si>
  <si>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</si>
  <si>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2, 9, 16, 23 Y 30 DE ABRIL</t>
  </si>
  <si>
    <t>CLASES DE ARTES ESCÉNICAS - PROGRAMA TEATRO EN LA EDUCACIÓN</t>
  </si>
  <si>
    <t>DEPENDENCIAS DEL ESTABLECIMIENTO</t>
  </si>
  <si>
    <t>ESCUELA SANTA BÁRBARA</t>
  </si>
  <si>
    <t>MUNICIPAL</t>
  </si>
  <si>
    <t>EDUCACIÓN BÁSICA - CICLO II</t>
  </si>
  <si>
    <t>6° BÁSICO</t>
  </si>
  <si>
    <t>ESCUELA REPÚBLICA DE POLONIA</t>
  </si>
  <si>
    <t>7° BÁSICO</t>
  </si>
  <si>
    <t>3, 10, 17 Y 24 DE ABRIL</t>
  </si>
  <si>
    <t>LICEO MANUEL ROJAS</t>
  </si>
  <si>
    <t>PÚBLICA</t>
  </si>
  <si>
    <t>5° BÁSICO</t>
  </si>
  <si>
    <t>ESCUELA POETA VICTOR DOMINGO SILVA</t>
  </si>
  <si>
    <t>5, 12 Y 19 DE ABRIL</t>
  </si>
  <si>
    <t>ESCUELA POETA OSCAR CASTRO</t>
  </si>
  <si>
    <t>7°A Y 7°B BÁSICO</t>
  </si>
  <si>
    <t>ESCUELA SANITAS</t>
  </si>
  <si>
    <t>7° Y 8° BÁSICO</t>
  </si>
  <si>
    <t>4, 11, 18 Y 25 DE ABRIL</t>
  </si>
  <si>
    <t>5° Y 6° BÁSICO</t>
  </si>
  <si>
    <t>ESCUELA BÉLGICA</t>
  </si>
  <si>
    <t>EDUCACIÓN BÁSICA - CICLO I</t>
  </si>
  <si>
    <t>1° Y 4° BÁSICO</t>
  </si>
  <si>
    <t>9, 16 Y 23 DE ABRIL</t>
  </si>
  <si>
    <t>2° Y 3° BÁSICO</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</si>
  <si>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</si>
  <si>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</si>
  <si>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</si>
  <si>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</si>
  <si>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</si>
  <si>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</si>
  <si>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</si>
  <si>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</si>
  <si>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</si>
  <si>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</si>
  <si>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</si>
  <si>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</si>
  <si>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</si>
  <si>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</si>
  <si>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</si>
  <si>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</si>
  <si>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</si>
  <si>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</si>
  <si>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</si>
  <si>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</si>
  <si>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</si>
  <si>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</si>
  <si>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</si>
  <si>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</si>
  <si>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t>
  </si>
  <si>
    <t>i. Publicar en dicho enlace, la resolución que aprueba el convenio.</t>
  </si>
  <si>
    <t>https://teatroamil.cl/static/2024/docs/convenios/REX-277-DE-2024.pdf</t>
  </si>
  <si>
    <t>ii. Publicar estructura orgánica y funciones o competencias de sus órganos.</t>
  </si>
  <si>
    <t>https://teatroamil.cl/static/2022/documentos/organigrama/organigrama.jpeg</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</si>
  <si>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</si>
  <si>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</si>
  <si>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</si>
  <si>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</si>
  <si>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</si>
  <si>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</si>
  <si>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</si>
  <si>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</si>
  <si>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</si>
  <si>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</si>
  <si>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</si>
  <si>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</si>
  <si>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</si>
  <si>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</si>
  <si>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</si>
  <si>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</si>
  <si>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</si>
  <si>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PUBLICADO FUERA DE PLAZO</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</si>
  <si>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</si>
  <si>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</si>
  <si>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</si>
  <si>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</si>
  <si>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</si>
  <si>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</si>
  <si>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</si>
  <si>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</si>
  <si>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</si>
  <si>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</si>
  <si>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</si>
  <si>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</si>
  <si>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</si>
  <si>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</si>
  <si>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</si>
  <si>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</si>
  <si>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</si>
  <si>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</si>
  <si>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</si>
  <si>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</si>
  <si>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</si>
  <si>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</si>
  <si>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</si>
  <si>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</si>
  <si>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</si>
  <si>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</si>
  <si>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</si>
  <si>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</si>
  <si>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</si>
  <si>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</si>
  <si>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</si>
  <si>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</si>
  <si>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</si>
  <si>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</si>
  <si>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</si>
  <si>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</si>
  <si>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</si>
  <si>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</si>
  <si>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</si>
  <si>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</si>
  <si>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</si>
  <si>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</si>
  <si>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</si>
  <si>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</si>
  <si>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</si>
  <si>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</si>
  <si>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</si>
  <si>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</si>
  <si>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</si>
  <si>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</si>
  <si>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</si>
  <si>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</si>
  <si>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</si>
  <si>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</si>
  <si>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</si>
  <si>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alcanzandos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</si>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</sst>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_ &quot;$&quot;* #,##0_ ;_ &quot;$&quot;* \-#,##0_ ;_ &quot;$&quot;* &quot;-&quot;_ ;_ @_ "/>
    <numFmt numFmtId="166" formatCode="_ * #,##0_ ;_ * \-#,##0_ ;_ * &quot;-&quot;_ ;_ @_ "/>
    <numFmt numFmtId="167" formatCode="_-&quot;$&quot;* #,##0_-;\-&quot;$&quot;* #,##0_-;_-&quot;$&quot;* &quot;-&quot;_-;_-@_-"/>
    <numFmt numFmtId="168" formatCode="_-&quot;$&quot;\ * #,##0.00_-;\-&quot;$&quot;\ * #,##0.00_-;_-&quot;$&quot;\ * &quot;-&quot;??_-;_-@_-"/>
    <numFmt numFmtId="169" formatCode="_-&quot;$&quot;\ * #,##0_-;\-&quot;$&quot;\ * #,##0_-;_-&quot;$&quot;\ * &quot;-&quot;??_-;_-@_-"/>
  </numFmts>
  <fonts count="35">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sz val="9"/>
      <color rgb="FF000000"/>
      <name val="Verdana"/>
    </font>
    <font>
      <b/>
      <sz val="9"/>
      <color rgb="FF000000"/>
      <name val="Verdana"/>
    </font>
    <font>
      <u/>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theme="1"/>
        <bgColor indexed="64"/>
      </patternFill>
    </fill>
  </fills>
  <borders count="10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43" fontId="3"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8"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cellStyleXfs>
  <cellXfs count="546">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9" fontId="17" fillId="0" borderId="21" xfId="6" applyNumberFormat="1" applyFont="1" applyBorder="1" applyAlignment="1">
      <alignment vertical="center"/>
    </xf>
    <xf numFmtId="169" fontId="17" fillId="0" borderId="2" xfId="6" applyNumberFormat="1" applyFont="1" applyBorder="1" applyAlignment="1">
      <alignment vertical="center"/>
    </xf>
    <xf numFmtId="169" fontId="17" fillId="0" borderId="32" xfId="6" applyNumberFormat="1" applyFont="1" applyBorder="1" applyAlignment="1">
      <alignment vertical="center"/>
    </xf>
    <xf numFmtId="169"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9" fontId="17" fillId="0" borderId="14" xfId="6" applyNumberFormat="1" applyFont="1" applyBorder="1" applyAlignment="1">
      <alignment vertical="center"/>
    </xf>
    <xf numFmtId="169" fontId="17" fillId="0" borderId="7" xfId="6" applyNumberFormat="1" applyFont="1" applyBorder="1" applyAlignment="1">
      <alignment vertical="center"/>
    </xf>
    <xf numFmtId="169" fontId="17" fillId="0" borderId="23" xfId="6" applyNumberFormat="1" applyFont="1" applyBorder="1" applyAlignment="1">
      <alignment vertical="center"/>
    </xf>
    <xf numFmtId="169"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9" fontId="17" fillId="0" borderId="50" xfId="6" applyNumberFormat="1" applyFont="1" applyBorder="1" applyAlignment="1">
      <alignment vertical="center"/>
    </xf>
    <xf numFmtId="169" fontId="17" fillId="0" borderId="36" xfId="6" applyNumberFormat="1" applyFont="1" applyBorder="1" applyAlignment="1">
      <alignment vertical="center"/>
    </xf>
    <xf numFmtId="169" fontId="17" fillId="0" borderId="37" xfId="6" applyNumberFormat="1" applyFont="1" applyBorder="1" applyAlignment="1">
      <alignment vertical="center"/>
    </xf>
    <xf numFmtId="169" fontId="14" fillId="0" borderId="55" xfId="6" applyNumberFormat="1" applyFont="1" applyBorder="1" applyAlignment="1">
      <alignment vertical="center"/>
    </xf>
    <xf numFmtId="0" fontId="10" fillId="5" borderId="51" xfId="4" applyFont="1" applyFill="1" applyBorder="1" applyAlignment="1">
      <alignment horizontal="left" vertical="center"/>
    </xf>
    <xf numFmtId="169" fontId="17" fillId="0" borderId="19" xfId="4" applyNumberFormat="1" applyFont="1" applyBorder="1" applyAlignment="1">
      <alignment vertical="center"/>
    </xf>
    <xf numFmtId="169" fontId="17" fillId="0" borderId="54" xfId="4" applyNumberFormat="1" applyFont="1" applyBorder="1" applyAlignment="1">
      <alignment vertical="center"/>
    </xf>
    <xf numFmtId="169"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9" fontId="17" fillId="0" borderId="67" xfId="6" applyNumberFormat="1" applyFont="1" applyBorder="1" applyAlignment="1">
      <alignment vertical="center"/>
    </xf>
    <xf numFmtId="169" fontId="17" fillId="0" borderId="68" xfId="6" applyNumberFormat="1" applyFont="1" applyBorder="1" applyAlignment="1">
      <alignment vertical="center"/>
    </xf>
    <xf numFmtId="169"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9" fontId="17" fillId="0" borderId="69" xfId="6" applyNumberFormat="1" applyFont="1" applyBorder="1" applyAlignment="1">
      <alignment vertical="center"/>
    </xf>
    <xf numFmtId="169" fontId="17" fillId="0" borderId="70" xfId="6" applyNumberFormat="1" applyFont="1" applyBorder="1" applyAlignment="1">
      <alignment vertical="center"/>
    </xf>
    <xf numFmtId="169"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9" fontId="17" fillId="0" borderId="71" xfId="6" applyNumberFormat="1" applyFont="1" applyBorder="1" applyAlignment="1">
      <alignment vertical="center"/>
    </xf>
    <xf numFmtId="169" fontId="17" fillId="0" borderId="72" xfId="6" applyNumberFormat="1" applyFont="1" applyBorder="1" applyAlignment="1">
      <alignment vertical="center"/>
    </xf>
    <xf numFmtId="169" fontId="17" fillId="0" borderId="73" xfId="6" applyNumberFormat="1" applyFont="1" applyBorder="1" applyAlignment="1">
      <alignment vertical="center"/>
    </xf>
    <xf numFmtId="169" fontId="14" fillId="0" borderId="59" xfId="6" applyNumberFormat="1" applyFont="1" applyBorder="1" applyAlignment="1">
      <alignment vertical="center"/>
    </xf>
    <xf numFmtId="0" fontId="12" fillId="5" borderId="51" xfId="4" applyFont="1" applyFill="1" applyBorder="1" applyAlignment="1">
      <alignment horizontal="left" vertical="center"/>
    </xf>
    <xf numFmtId="169" fontId="17" fillId="0" borderId="43" xfId="4" applyNumberFormat="1" applyFont="1" applyBorder="1" applyAlignment="1">
      <alignment vertical="center"/>
    </xf>
    <xf numFmtId="169" fontId="17" fillId="0" borderId="33" xfId="4" applyNumberFormat="1" applyFont="1" applyBorder="1" applyAlignment="1">
      <alignment vertical="center"/>
    </xf>
    <xf numFmtId="169"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9" fontId="17" fillId="0" borderId="0" xfId="4" applyNumberFormat="1" applyFont="1" applyAlignment="1">
      <alignment vertical="center"/>
    </xf>
    <xf numFmtId="169"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9"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1" fillId="0" borderId="30" xfId="0" applyFont="1" applyBorder="1" applyAlignment="1">
      <alignment horizontal="center" vertical="center" wrapText="1"/>
    </xf>
    <xf numFmtId="0" fontId="14" fillId="6" borderId="7" xfId="0" applyFont="1" applyFill="1" applyBorder="1" applyAlignment="1">
      <alignment horizontal="lef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3" fontId="14" fillId="6" borderId="62"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0" fontId="12" fillId="2" borderId="7" xfId="0" applyFont="1" applyFill="1" applyBorder="1" applyAlignment="1" applyProtection="1">
      <alignment horizontal="center" vertical="center" wrapText="1"/>
      <protection locked="0"/>
    </xf>
    <xf numFmtId="0" fontId="11" fillId="6" borderId="7" xfId="0" applyFont="1" applyFill="1" applyBorder="1" applyProtection="1">
      <protection locked="0"/>
    </xf>
    <xf numFmtId="0" fontId="11"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4" fillId="6"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9" fillId="6" borderId="7"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3" fillId="0" borderId="60" xfId="0" applyFont="1" applyBorder="1" applyAlignment="1" applyProtection="1">
      <alignment horizontal="center" vertic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30" xfId="0" applyFont="1" applyBorder="1" applyAlignment="1">
      <alignment horizontal="center" vertical="center" wrapText="1"/>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3" fontId="14" fillId="6" borderId="21"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4" fillId="10" borderId="7" xfId="0" applyFont="1" applyFill="1" applyBorder="1" applyAlignment="1" applyProtection="1">
      <alignment horizontal="lef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165"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165" fontId="14" fillId="0" borderId="23" xfId="44" applyFont="1" applyBorder="1" applyAlignment="1">
      <alignment horizontal="center" vertical="center"/>
    </xf>
    <xf numFmtId="0" fontId="11" fillId="2" borderId="5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9" xfId="0" applyFont="1" applyFill="1" applyBorder="1" applyAlignment="1">
      <alignment horizontal="center" vertical="center" wrapText="1"/>
    </xf>
    <xf numFmtId="14" fontId="14" fillId="0" borderId="15"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8"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6" borderId="6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4" xfId="0" applyFont="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1" fillId="0" borderId="60" xfId="0" applyFont="1" applyBorder="1" applyAlignment="1">
      <alignment horizontal="center"/>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8"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17" fontId="17" fillId="0" borderId="83" xfId="0" applyNumberFormat="1"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3"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2" xfId="1" applyFont="1" applyFill="1" applyBorder="1" applyAlignment="1" applyProtection="1">
      <alignment vertical="center" wrapText="1"/>
      <protection locked="0"/>
    </xf>
    <xf numFmtId="0" fontId="32" fillId="0" borderId="15" xfId="0" applyFont="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32" fillId="0" borderId="15" xfId="0" applyFont="1" applyBorder="1" applyAlignment="1">
      <alignment vertical="center" wrapText="1"/>
    </xf>
    <xf numFmtId="0" fontId="11" fillId="0" borderId="15" xfId="0" applyFont="1" applyBorder="1" applyProtection="1">
      <protection locked="0"/>
    </xf>
    <xf numFmtId="0" fontId="11" fillId="0" borderId="11" xfId="0" applyFont="1" applyBorder="1" applyProtection="1">
      <protection locked="0"/>
    </xf>
    <xf numFmtId="14" fontId="5" fillId="0" borderId="7" xfId="46" applyNumberFormat="1" applyBorder="1" applyAlignment="1">
      <alignment horizontal="center" vertical="center" wrapText="1"/>
    </xf>
    <xf numFmtId="0" fontId="13" fillId="0" borderId="7" xfId="0" applyFont="1" applyBorder="1" applyAlignment="1">
      <alignment horizontal="center" vertical="center" wrapText="1"/>
    </xf>
    <xf numFmtId="0" fontId="13" fillId="0" borderId="87" xfId="0" applyFont="1" applyBorder="1" applyAlignment="1">
      <alignment horizontal="center" vertical="center"/>
    </xf>
    <xf numFmtId="166" fontId="13" fillId="0" borderId="87" xfId="45" applyFont="1" applyBorder="1" applyAlignment="1">
      <alignment horizontal="center" vertical="center"/>
    </xf>
    <xf numFmtId="0" fontId="11" fillId="0" borderId="29" xfId="0" applyFont="1" applyBorder="1" applyAlignment="1">
      <alignment horizontal="center" vertical="center" wrapText="1"/>
    </xf>
    <xf numFmtId="3" fontId="14" fillId="6" borderId="28"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1" fillId="0" borderId="74" xfId="0" applyFont="1" applyBorder="1" applyAlignment="1" applyProtection="1">
      <alignment vertical="center" wrapText="1"/>
      <protection locked="0"/>
    </xf>
    <xf numFmtId="0" fontId="5" fillId="0" borderId="8" xfId="46" applyBorder="1" applyAlignment="1">
      <alignment horizontal="center" vertical="center" wrapText="1"/>
    </xf>
    <xf numFmtId="0" fontId="16" fillId="0" borderId="0" xfId="0" applyFont="1" applyAlignment="1">
      <alignment horizontal="center" vertical="center"/>
    </xf>
    <xf numFmtId="0" fontId="14" fillId="0" borderId="8" xfId="0" applyFont="1" applyBorder="1" applyAlignment="1">
      <alignment horizontal="center" vertical="center"/>
    </xf>
    <xf numFmtId="164" fontId="14" fillId="0" borderId="10" xfId="44" applyNumberFormat="1" applyFont="1" applyBorder="1" applyAlignment="1">
      <alignment horizontal="center" vertical="center"/>
    </xf>
    <xf numFmtId="164" fontId="13" fillId="4" borderId="51" xfId="44" applyNumberFormat="1" applyFont="1" applyFill="1" applyBorder="1" applyAlignment="1">
      <alignment horizontal="center" vertical="center"/>
    </xf>
    <xf numFmtId="0" fontId="32" fillId="0" borderId="15" xfId="0" applyFont="1" applyBorder="1" applyAlignment="1">
      <alignment horizontal="left" vertical="center" wrapText="1"/>
    </xf>
    <xf numFmtId="0" fontId="11" fillId="0" borderId="60" xfId="0" applyFont="1" applyBorder="1" applyAlignment="1">
      <alignment horizontal="center" vertical="center"/>
    </xf>
    <xf numFmtId="0" fontId="14" fillId="0" borderId="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3" xfId="15" applyFont="1" applyBorder="1" applyAlignment="1">
      <alignment horizontal="center" vertical="center" wrapText="1"/>
    </xf>
    <xf numFmtId="0" fontId="14" fillId="0" borderId="0" xfId="15" applyFont="1" applyAlignment="1">
      <alignment vertical="center" wrapText="1"/>
    </xf>
    <xf numFmtId="0" fontId="14" fillId="0" borderId="11"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9"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4" xfId="15" applyFont="1" applyBorder="1" applyAlignment="1">
      <alignment horizontal="center" vertical="center" wrapText="1"/>
    </xf>
    <xf numFmtId="0" fontId="14" fillId="0" borderId="5" xfId="15" applyFont="1" applyBorder="1" applyAlignment="1">
      <alignment horizontal="center" vertical="center" wrapText="1"/>
    </xf>
    <xf numFmtId="0" fontId="14" fillId="0" borderId="34"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8" xfId="15" applyFont="1" applyBorder="1" applyAlignment="1">
      <alignment horizontal="center" vertical="center" wrapText="1"/>
    </xf>
    <xf numFmtId="0" fontId="14" fillId="0" borderId="30" xfId="15" applyFont="1" applyBorder="1" applyAlignment="1">
      <alignment horizontal="center" vertical="center" wrapText="1"/>
    </xf>
    <xf numFmtId="0" fontId="14" fillId="0" borderId="23" xfId="15" applyFont="1" applyBorder="1" applyAlignment="1">
      <alignment horizontal="center" vertical="center" wrapText="1"/>
    </xf>
    <xf numFmtId="0" fontId="14" fillId="0" borderId="29"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60"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3" xfId="0" quotePrefix="1" applyFont="1" applyBorder="1" applyAlignment="1">
      <alignment horizontal="center" vertical="center"/>
    </xf>
    <xf numFmtId="0" fontId="11" fillId="0" borderId="1" xfId="0" applyFont="1" applyBorder="1" applyAlignment="1" applyProtection="1">
      <alignment horizontal="center" vertical="center"/>
      <protection locked="0"/>
    </xf>
    <xf numFmtId="0" fontId="5" fillId="0" borderId="21" xfId="46" applyBorder="1" applyAlignment="1" applyProtection="1">
      <alignment vertical="center" wrapText="1"/>
      <protection locked="0"/>
    </xf>
    <xf numFmtId="0" fontId="11" fillId="0" borderId="3" xfId="0" applyFont="1" applyBorder="1" applyAlignment="1" applyProtection="1">
      <alignment horizontal="center" vertical="center"/>
      <protection locked="0"/>
    </xf>
    <xf numFmtId="0" fontId="32" fillId="0" borderId="15" xfId="0" applyFont="1" applyBorder="1" applyAlignment="1">
      <alignment horizontal="center" vertical="center" wrapText="1"/>
    </xf>
    <xf numFmtId="0" fontId="11" fillId="0" borderId="15" xfId="0" applyFont="1" applyBorder="1" applyAlignment="1" applyProtection="1">
      <alignment horizontal="center" vertical="center" wrapText="1"/>
      <protection locked="0"/>
    </xf>
    <xf numFmtId="0" fontId="11" fillId="0" borderId="2" xfId="0" quotePrefix="1" applyFont="1" applyBorder="1" applyAlignment="1" applyProtection="1">
      <alignment horizontal="center" vertical="center"/>
      <protection locked="0"/>
    </xf>
    <xf numFmtId="0" fontId="5" fillId="0" borderId="62" xfId="46" applyBorder="1" applyAlignment="1" applyProtection="1">
      <alignment horizontal="center" vertical="center" wrapText="1"/>
      <protection locked="0"/>
    </xf>
    <xf numFmtId="0" fontId="11" fillId="0" borderId="15" xfId="0" applyFont="1" applyBorder="1" applyAlignment="1" applyProtection="1">
      <alignment horizontal="center" vertical="center"/>
      <protection locked="0"/>
    </xf>
    <xf numFmtId="0" fontId="11" fillId="0" borderId="4" xfId="0" applyFont="1" applyBorder="1" applyAlignment="1" applyProtection="1">
      <alignment horizontal="center" vertical="center" wrapText="1"/>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5" fillId="6" borderId="7" xfId="46" applyNumberFormat="1" applyFill="1" applyBorder="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0" fontId="10" fillId="13" borderId="11" xfId="0" applyFont="1" applyFill="1" applyBorder="1" applyAlignment="1">
      <alignment horizontal="left" vertical="center"/>
    </xf>
    <xf numFmtId="0" fontId="10" fillId="13" borderId="14" xfId="0" applyFont="1" applyFill="1" applyBorder="1" applyAlignment="1">
      <alignment horizontal="center" vertical="center"/>
    </xf>
    <xf numFmtId="0" fontId="10" fillId="13" borderId="62" xfId="0" applyFont="1" applyFill="1" applyBorder="1" applyAlignment="1">
      <alignment horizontal="center" vertical="center"/>
    </xf>
    <xf numFmtId="14" fontId="11" fillId="6" borderId="7" xfId="0" applyNumberFormat="1" applyFont="1" applyFill="1" applyBorder="1" applyAlignment="1">
      <alignment horizontal="center" vertical="center" wrapText="1"/>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93"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7" xfId="0" applyFont="1" applyFill="1" applyBorder="1" applyAlignment="1">
      <alignment horizontal="center" vertical="center" textRotation="90"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6"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6" xfId="0" applyFont="1" applyFill="1" applyBorder="1" applyAlignment="1">
      <alignment vertical="center" wrapText="1"/>
    </xf>
    <xf numFmtId="0" fontId="14" fillId="10" borderId="81" xfId="0" applyFont="1" applyFill="1" applyBorder="1" applyAlignment="1">
      <alignment vertical="center" wrapText="1"/>
    </xf>
    <xf numFmtId="0" fontId="14" fillId="10" borderId="95"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4"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7" fillId="10" borderId="35"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4"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49" fontId="14" fillId="9" borderId="0" xfId="29" applyNumberFormat="1" applyFont="1" applyFill="1" applyBorder="1" applyAlignment="1">
      <alignment horizontal="center"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0" fontId="11" fillId="10" borderId="58" xfId="0" applyFont="1" applyFill="1" applyBorder="1" applyAlignment="1">
      <alignment horizontal="left" vertical="center" wrapText="1"/>
    </xf>
    <xf numFmtId="0" fontId="11" fillId="10" borderId="50"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62" xfId="0" applyFont="1" applyFill="1" applyBorder="1" applyAlignment="1">
      <alignment horizontal="left"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0" borderId="0" xfId="4" applyFont="1" applyAlignment="1" applyProtection="1">
      <alignment horizontal="left" vertical="center" wrapText="1"/>
      <protection locked="0"/>
    </xf>
    <xf numFmtId="0" fontId="11" fillId="6" borderId="7"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1" fillId="0" borderId="7" xfId="0" applyFont="1" applyBorder="1" applyAlignment="1">
      <alignment horizontal="left" vertical="center"/>
    </xf>
    <xf numFmtId="0" fontId="14" fillId="0" borderId="13" xfId="4" applyFont="1" applyBorder="1" applyAlignment="1"/>
    <xf numFmtId="0" fontId="14" fillId="0" borderId="25" xfId="4" applyFont="1" applyBorder="1" applyAlignment="1"/>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emanaeducacionartistica.cultura.gob.cl/recorrido-tras-bambalinas/" TargetMode="External"/><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 Id="rId5" Type="http://schemas.openxmlformats.org/officeDocument/2006/relationships/printerSettings" Target="../printerSettings/printerSettings5.bin"/><Relationship Id="rId4" Type="http://schemas.openxmlformats.org/officeDocument/2006/relationships/hyperlink" Target="https://chilecultura.gob.cl/events/25533/"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Otros-Aportes-mes-de-febrero-2024.pdf" TargetMode="External"/><Relationship Id="rId3" Type="http://schemas.openxmlformats.org/officeDocument/2006/relationships/hyperlink" Target="https://teatroamil.cl/static/2024/docs/convenios/REX-277-DE-2024.pdf" TargetMode="External"/><Relationship Id="rId7" Type="http://schemas.openxmlformats.org/officeDocument/2006/relationships/hyperlink" Target="https://teatroamil.cl/static/2024/docs/otros/Declaracion-Jurada-Equipo-a-Marzo_2024.pdf" TargetMode="External"/><Relationship Id="rId2" Type="http://schemas.openxmlformats.org/officeDocument/2006/relationships/hyperlink" Target="https://teatroamil.cl/transparencia/"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2/documentos/procedimientos/POLITICA_DE_CONTRATACIONES_2023.pdf" TargetMode="External"/><Relationship Id="rId11" Type="http://schemas.openxmlformats.org/officeDocument/2006/relationships/printerSettings" Target="../printerSettings/printerSettings8.bin"/><Relationship Id="rId5" Type="http://schemas.openxmlformats.org/officeDocument/2006/relationships/hyperlink" Target="https://teatroamil.cl/static/2024/docs/otros/Nomina-de-personal.pdf" TargetMode="External"/><Relationship Id="rId10" Type="http://schemas.openxmlformats.org/officeDocument/2006/relationships/hyperlink" Target="https://teatroamil.cl/static/2022/documentos/organigrama/organigrama.jpeg" TargetMode="External"/><Relationship Id="rId4" Type="http://schemas.openxmlformats.org/officeDocument/2006/relationships/hyperlink" Target="https://teatroamil.cl/static/2024/docs/otros/Nomina-Directorio.pdf" TargetMode="External"/><Relationship Id="rId9" Type="http://schemas.openxmlformats.org/officeDocument/2006/relationships/hyperlink" Target="https://teatroamil.cl/static/2024/docs/aportes/3-publicacion-Otros-Aportes-mes-de-marz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12" sqref="C12"/>
    </sheetView>
  </sheetViews>
  <sheetFormatPr defaultColWidth="11.42578125" defaultRowHeight="11.25"/>
  <cols>
    <col min="1" max="1" width="5.42578125" style="1" customWidth="1"/>
    <col min="2" max="2" width="34.28515625" style="1" customWidth="1"/>
    <col min="3" max="5" width="44" style="1" customWidth="1"/>
    <col min="6" max="16384" width="11.42578125" style="1"/>
  </cols>
  <sheetData>
    <row r="1" spans="2:5" ht="25.5" customHeight="1">
      <c r="B1" s="365" t="s">
        <v>0</v>
      </c>
      <c r="C1" s="365"/>
      <c r="D1" s="365"/>
      <c r="E1" s="365"/>
    </row>
    <row r="2" spans="2:5" ht="28.5" customHeight="1" thickBot="1">
      <c r="B2" s="8" t="s">
        <v>1</v>
      </c>
    </row>
    <row r="3" spans="2:5" ht="29.25" customHeight="1">
      <c r="B3" s="2" t="s">
        <v>2</v>
      </c>
      <c r="C3" s="366" t="s">
        <v>3</v>
      </c>
      <c r="D3" s="366"/>
      <c r="E3" s="367"/>
    </row>
    <row r="4" spans="2:5" ht="29.25" customHeight="1">
      <c r="B4" s="3" t="s">
        <v>4</v>
      </c>
      <c r="C4" s="368" t="s">
        <v>5</v>
      </c>
      <c r="D4" s="368"/>
      <c r="E4" s="369"/>
    </row>
    <row r="5" spans="2:5" ht="29.25" customHeight="1">
      <c r="B5" s="3" t="s">
        <v>6</v>
      </c>
      <c r="C5" s="368" t="s">
        <v>7</v>
      </c>
      <c r="D5" s="368"/>
      <c r="E5" s="369"/>
    </row>
    <row r="6" spans="2:5" ht="29.25" customHeight="1">
      <c r="B6" s="3" t="s">
        <v>8</v>
      </c>
      <c r="C6" s="368" t="s">
        <v>9</v>
      </c>
      <c r="D6" s="368"/>
      <c r="E6" s="369"/>
    </row>
    <row r="7" spans="2:5" ht="29.25" customHeight="1">
      <c r="B7" s="3" t="s">
        <v>10</v>
      </c>
      <c r="C7" s="368" t="s">
        <v>11</v>
      </c>
      <c r="D7" s="368"/>
      <c r="E7" s="369"/>
    </row>
    <row r="8" spans="2:5" ht="29.25" customHeight="1">
      <c r="B8" s="3" t="s">
        <v>12</v>
      </c>
      <c r="C8" s="368" t="s">
        <v>13</v>
      </c>
      <c r="D8" s="368"/>
      <c r="E8" s="369"/>
    </row>
    <row r="9" spans="2:5" ht="29.25" customHeight="1">
      <c r="B9" s="3" t="s">
        <v>14</v>
      </c>
      <c r="C9" s="368" t="s">
        <v>15</v>
      </c>
      <c r="D9" s="368"/>
      <c r="E9" s="369"/>
    </row>
    <row r="10" spans="2:5" ht="29.25" customHeight="1">
      <c r="B10" s="3" t="s">
        <v>16</v>
      </c>
      <c r="C10" s="373" t="s">
        <v>17</v>
      </c>
      <c r="D10" s="368"/>
      <c r="E10" s="369"/>
    </row>
    <row r="11" spans="2:5" ht="29.25" customHeight="1" thickBot="1">
      <c r="B11" s="4" t="s">
        <v>18</v>
      </c>
      <c r="C11" s="370" t="s">
        <v>19</v>
      </c>
      <c r="D11" s="371"/>
      <c r="E11" s="372"/>
    </row>
    <row r="15" spans="2:5">
      <c r="B15" s="5" t="s">
        <v>2</v>
      </c>
      <c r="C15" s="6"/>
      <c r="D15" s="6"/>
      <c r="E15" s="6"/>
    </row>
    <row r="16" spans="2:5">
      <c r="B16" s="7" t="s">
        <v>3</v>
      </c>
      <c r="C16" s="8"/>
      <c r="D16" s="8"/>
      <c r="E16" s="8"/>
    </row>
    <row r="17" spans="2:5" ht="22.5">
      <c r="B17" s="7" t="s">
        <v>20</v>
      </c>
      <c r="C17" s="8"/>
      <c r="D17" s="8"/>
      <c r="E17" s="8"/>
    </row>
    <row r="18" spans="2:5" ht="33.75">
      <c r="B18" s="7" t="s">
        <v>21</v>
      </c>
    </row>
    <row r="19" spans="2: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80" zoomScaleNormal="80" workbookViewId="0">
      <selection activeCell="U21" sqref="U21"/>
    </sheetView>
  </sheetViews>
  <sheetFormatPr defaultColWidth="10.7109375" defaultRowHeight="11.25"/>
  <cols>
    <col min="1" max="1" width="3.28515625" style="1" customWidth="1"/>
    <col min="2" max="12" width="10.7109375" style="1"/>
    <col min="13" max="13" width="16.7109375" style="1" customWidth="1"/>
    <col min="14" max="14" width="24.28515625" style="1" customWidth="1"/>
    <col min="15" max="16384" width="10.7109375" style="1"/>
  </cols>
  <sheetData>
    <row r="1" spans="2:14">
      <c r="B1" s="137" t="s">
        <v>974</v>
      </c>
    </row>
    <row r="2" spans="2:14" ht="21.6" customHeight="1">
      <c r="B2" s="119" t="s">
        <v>944</v>
      </c>
      <c r="C2" s="119"/>
      <c r="D2" s="119"/>
      <c r="E2" s="119"/>
      <c r="F2" s="119"/>
      <c r="G2" s="119"/>
      <c r="H2" s="138"/>
      <c r="I2" s="138"/>
      <c r="J2" s="138"/>
      <c r="K2" s="138"/>
      <c r="L2" s="138"/>
      <c r="M2" s="138"/>
      <c r="N2" s="138"/>
    </row>
    <row r="3" spans="2:14" ht="12" customHeight="1"/>
    <row r="4" spans="2:14">
      <c r="B4" s="1" t="s">
        <v>975</v>
      </c>
      <c r="I4" s="1" t="s">
        <v>976</v>
      </c>
    </row>
    <row r="5" spans="2:14" ht="29.45" customHeight="1">
      <c r="B5" s="541" t="s">
        <v>977</v>
      </c>
      <c r="C5" s="541"/>
      <c r="D5" s="541"/>
      <c r="E5" s="541"/>
      <c r="F5" s="541"/>
      <c r="G5" s="541"/>
      <c r="I5" s="541" t="s">
        <v>978</v>
      </c>
      <c r="J5" s="541"/>
      <c r="K5" s="541"/>
      <c r="L5" s="541"/>
      <c r="M5" s="541"/>
      <c r="N5" s="541"/>
    </row>
    <row r="6" spans="2:14" ht="46.5" customHeight="1">
      <c r="B6" s="542" t="s">
        <v>979</v>
      </c>
      <c r="C6" s="542"/>
      <c r="D6" s="542"/>
      <c r="E6" s="542"/>
      <c r="F6" s="542"/>
      <c r="G6" s="542"/>
      <c r="I6" s="542" t="s">
        <v>980</v>
      </c>
      <c r="J6" s="542"/>
      <c r="K6" s="542"/>
      <c r="L6" s="542"/>
      <c r="M6" s="542"/>
      <c r="N6" s="542"/>
    </row>
    <row r="7" spans="2:14">
      <c r="B7" s="543"/>
      <c r="C7" s="543"/>
      <c r="D7" s="543"/>
      <c r="E7" s="543"/>
      <c r="F7" s="543"/>
      <c r="G7" s="543"/>
      <c r="H7" s="170"/>
      <c r="I7" s="543"/>
      <c r="J7" s="543"/>
      <c r="K7" s="543"/>
      <c r="L7" s="543"/>
      <c r="M7" s="543"/>
      <c r="N7" s="543"/>
    </row>
    <row r="8" spans="2:14">
      <c r="B8" s="543"/>
      <c r="C8" s="543"/>
      <c r="D8" s="543"/>
      <c r="E8" s="543"/>
      <c r="F8" s="543"/>
      <c r="G8" s="543"/>
      <c r="H8" s="170"/>
      <c r="I8" s="543"/>
      <c r="J8" s="543"/>
      <c r="K8" s="543"/>
      <c r="L8" s="543"/>
      <c r="M8" s="543"/>
      <c r="N8" s="543"/>
    </row>
    <row r="9" spans="2:14">
      <c r="B9" s="543"/>
      <c r="C9" s="543"/>
      <c r="D9" s="543"/>
      <c r="E9" s="543"/>
      <c r="F9" s="543"/>
      <c r="G9" s="543"/>
      <c r="H9" s="170"/>
      <c r="I9" s="543"/>
      <c r="J9" s="543"/>
      <c r="K9" s="543"/>
      <c r="L9" s="543"/>
      <c r="M9" s="543"/>
      <c r="N9" s="543"/>
    </row>
    <row r="10" spans="2:14">
      <c r="B10" s="543"/>
      <c r="C10" s="543"/>
      <c r="D10" s="543"/>
      <c r="E10" s="543"/>
      <c r="F10" s="543"/>
      <c r="G10" s="543"/>
      <c r="H10" s="170"/>
      <c r="I10" s="543"/>
      <c r="J10" s="543"/>
      <c r="K10" s="543"/>
      <c r="L10" s="543"/>
      <c r="M10" s="543"/>
      <c r="N10" s="543"/>
    </row>
    <row r="11" spans="2:14">
      <c r="B11" s="543"/>
      <c r="C11" s="543"/>
      <c r="D11" s="543"/>
      <c r="E11" s="543"/>
      <c r="F11" s="543"/>
      <c r="G11" s="543"/>
      <c r="H11" s="170"/>
      <c r="I11" s="543"/>
      <c r="J11" s="543"/>
      <c r="K11" s="543"/>
      <c r="L11" s="543"/>
      <c r="M11" s="543"/>
      <c r="N11" s="543"/>
    </row>
    <row r="12" spans="2:14">
      <c r="B12" s="543"/>
      <c r="C12" s="543"/>
      <c r="D12" s="543"/>
      <c r="E12" s="543"/>
      <c r="F12" s="543"/>
      <c r="G12" s="543"/>
      <c r="H12" s="170"/>
      <c r="I12" s="543"/>
      <c r="J12" s="543"/>
      <c r="K12" s="543"/>
      <c r="L12" s="543"/>
      <c r="M12" s="543"/>
      <c r="N12" s="543"/>
    </row>
    <row r="13" spans="2:14">
      <c r="B13" s="543"/>
      <c r="C13" s="543"/>
      <c r="D13" s="543"/>
      <c r="E13" s="543"/>
      <c r="F13" s="543"/>
      <c r="G13" s="543"/>
      <c r="H13" s="170"/>
      <c r="I13" s="543"/>
      <c r="J13" s="543"/>
      <c r="K13" s="543"/>
      <c r="L13" s="543"/>
      <c r="M13" s="543"/>
      <c r="N13" s="543"/>
    </row>
    <row r="14" spans="2:14">
      <c r="B14" s="543"/>
      <c r="C14" s="543"/>
      <c r="D14" s="543"/>
      <c r="E14" s="543"/>
      <c r="F14" s="543"/>
      <c r="G14" s="543"/>
      <c r="H14" s="170"/>
      <c r="I14" s="543"/>
      <c r="J14" s="543"/>
      <c r="K14" s="543"/>
      <c r="L14" s="543"/>
      <c r="M14" s="543"/>
      <c r="N14" s="543"/>
    </row>
    <row r="15" spans="2:14">
      <c r="B15" s="543"/>
      <c r="C15" s="543"/>
      <c r="D15" s="543"/>
      <c r="E15" s="543"/>
      <c r="F15" s="543"/>
      <c r="G15" s="543"/>
      <c r="H15" s="170"/>
      <c r="I15" s="543"/>
      <c r="J15" s="543"/>
      <c r="K15" s="543"/>
      <c r="L15" s="543"/>
      <c r="M15" s="543"/>
      <c r="N15" s="543"/>
    </row>
    <row r="16" spans="2:14">
      <c r="B16" s="543"/>
      <c r="C16" s="543"/>
      <c r="D16" s="543"/>
      <c r="E16" s="543"/>
      <c r="F16" s="543"/>
      <c r="G16" s="543"/>
      <c r="H16" s="170"/>
      <c r="I16" s="543"/>
      <c r="J16" s="543"/>
      <c r="K16" s="543"/>
      <c r="L16" s="543"/>
      <c r="M16" s="543"/>
      <c r="N16" s="543"/>
    </row>
    <row r="19" spans="2:14">
      <c r="B19" s="1" t="s">
        <v>981</v>
      </c>
      <c r="I19" s="1" t="s">
        <v>982</v>
      </c>
    </row>
    <row r="20" spans="2:14" ht="20.100000000000001" customHeight="1">
      <c r="B20" s="541" t="s">
        <v>983</v>
      </c>
      <c r="C20" s="541"/>
      <c r="D20" s="541"/>
      <c r="E20" s="541"/>
      <c r="F20" s="541"/>
      <c r="G20" s="541"/>
      <c r="I20" s="541" t="s">
        <v>984</v>
      </c>
      <c r="J20" s="541"/>
      <c r="K20" s="541"/>
      <c r="L20" s="541"/>
      <c r="M20" s="541"/>
      <c r="N20" s="541"/>
    </row>
    <row r="21" spans="2:14" ht="33" customHeight="1">
      <c r="B21" s="541"/>
      <c r="C21" s="541"/>
      <c r="D21" s="541"/>
      <c r="E21" s="541"/>
      <c r="F21" s="541"/>
      <c r="G21" s="541"/>
      <c r="I21" s="542" t="s">
        <v>985</v>
      </c>
      <c r="J21" s="542"/>
      <c r="K21" s="542"/>
      <c r="L21" s="542"/>
      <c r="M21" s="234" t="s">
        <v>986</v>
      </c>
      <c r="N21" s="234" t="s">
        <v>987</v>
      </c>
    </row>
    <row r="22" spans="2:14" ht="31.15" customHeight="1">
      <c r="B22" s="543"/>
      <c r="C22" s="543"/>
      <c r="D22" s="543"/>
      <c r="E22" s="543"/>
      <c r="F22" s="543"/>
      <c r="G22" s="543"/>
      <c r="H22" s="170"/>
      <c r="I22" s="543"/>
      <c r="J22" s="543"/>
      <c r="K22" s="543"/>
      <c r="L22" s="543"/>
      <c r="M22" s="233"/>
      <c r="N22" s="233"/>
    </row>
    <row r="23" spans="2:14" ht="31.15" customHeight="1">
      <c r="B23" s="543"/>
      <c r="C23" s="543"/>
      <c r="D23" s="543"/>
      <c r="E23" s="543"/>
      <c r="F23" s="543"/>
      <c r="G23" s="543"/>
      <c r="H23" s="170"/>
      <c r="I23" s="543"/>
      <c r="J23" s="543"/>
      <c r="K23" s="543"/>
      <c r="L23" s="543"/>
      <c r="M23" s="233"/>
      <c r="N23" s="233"/>
    </row>
    <row r="24" spans="2:14" ht="31.15" customHeight="1">
      <c r="B24" s="543"/>
      <c r="C24" s="543"/>
      <c r="D24" s="543"/>
      <c r="E24" s="543"/>
      <c r="F24" s="543"/>
      <c r="G24" s="543"/>
      <c r="H24" s="170"/>
      <c r="I24" s="543"/>
      <c r="J24" s="543"/>
      <c r="K24" s="543"/>
      <c r="L24" s="543"/>
      <c r="M24" s="233"/>
      <c r="N24" s="233"/>
    </row>
    <row r="25" spans="2:14" ht="31.15" customHeight="1">
      <c r="B25" s="543"/>
      <c r="C25" s="543"/>
      <c r="D25" s="543"/>
      <c r="E25" s="543"/>
      <c r="F25" s="543"/>
      <c r="G25" s="543"/>
      <c r="H25" s="170"/>
      <c r="I25" s="543"/>
      <c r="J25" s="543"/>
      <c r="K25" s="543"/>
      <c r="L25" s="543"/>
      <c r="M25" s="233"/>
      <c r="N25" s="233"/>
    </row>
    <row r="26" spans="2:14" ht="31.15" customHeight="1">
      <c r="B26" s="543"/>
      <c r="C26" s="543"/>
      <c r="D26" s="543"/>
      <c r="E26" s="543"/>
      <c r="F26" s="543"/>
      <c r="G26" s="543"/>
      <c r="H26" s="170"/>
      <c r="I26" s="543"/>
      <c r="J26" s="543"/>
      <c r="K26" s="543"/>
      <c r="L26" s="543"/>
      <c r="M26" s="233"/>
      <c r="N26" s="233"/>
    </row>
    <row r="27" spans="2:14" ht="31.15" customHeight="1">
      <c r="B27" s="543"/>
      <c r="C27" s="543"/>
      <c r="D27" s="543"/>
      <c r="E27" s="543"/>
      <c r="F27" s="543"/>
      <c r="G27" s="543"/>
      <c r="H27" s="170"/>
      <c r="I27" s="543"/>
      <c r="J27" s="543"/>
      <c r="K27" s="543"/>
      <c r="L27" s="543"/>
      <c r="M27" s="233"/>
      <c r="N27" s="233"/>
    </row>
    <row r="28" spans="2:14" ht="31.15" customHeight="1">
      <c r="B28" s="543"/>
      <c r="C28" s="543"/>
      <c r="D28" s="543"/>
      <c r="E28" s="543"/>
      <c r="F28" s="543"/>
      <c r="G28" s="543"/>
      <c r="H28" s="170"/>
      <c r="I28" s="543"/>
      <c r="J28" s="543"/>
      <c r="K28" s="543"/>
      <c r="L28" s="543"/>
      <c r="M28" s="233"/>
      <c r="N28" s="233"/>
    </row>
    <row r="29" spans="2:14" ht="31.15" customHeight="1">
      <c r="B29" s="543"/>
      <c r="C29" s="543"/>
      <c r="D29" s="543"/>
      <c r="E29" s="543"/>
      <c r="F29" s="543"/>
      <c r="G29" s="543"/>
      <c r="H29" s="170"/>
      <c r="I29" s="543"/>
      <c r="J29" s="543"/>
      <c r="K29" s="543"/>
      <c r="L29" s="543"/>
      <c r="M29" s="233"/>
      <c r="N29" s="233"/>
    </row>
    <row r="30" spans="2:14" ht="31.15" customHeight="1">
      <c r="B30" s="543"/>
      <c r="C30" s="543"/>
      <c r="D30" s="543"/>
      <c r="E30" s="543"/>
      <c r="F30" s="543"/>
      <c r="G30" s="543"/>
      <c r="H30" s="170"/>
      <c r="I30" s="543"/>
      <c r="J30" s="543"/>
      <c r="K30" s="543"/>
      <c r="L30" s="543"/>
      <c r="M30" s="233"/>
      <c r="N30" s="233"/>
    </row>
    <row r="31" spans="2:14" ht="31.15" customHeight="1">
      <c r="B31" s="543"/>
      <c r="C31" s="543"/>
      <c r="D31" s="543"/>
      <c r="E31" s="543"/>
      <c r="F31" s="543"/>
      <c r="G31" s="543"/>
      <c r="H31" s="170"/>
      <c r="I31" s="543"/>
      <c r="J31" s="543"/>
      <c r="K31" s="543"/>
      <c r="L31" s="543"/>
      <c r="M31" s="233"/>
      <c r="N31" s="233"/>
    </row>
  </sheetData>
  <mergeCells count="20">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 ref="B5:G5"/>
    <mergeCell ref="B6:G6"/>
    <mergeCell ref="B7:G16"/>
    <mergeCell ref="I5:N5"/>
    <mergeCell ref="I6:N6"/>
    <mergeCell ref="I7:N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23" zoomScale="85" zoomScaleNormal="85" workbookViewId="0">
      <selection activeCell="F30" sqref="F30"/>
    </sheetView>
  </sheetViews>
  <sheetFormatPr defaultColWidth="17.28515625" defaultRowHeight="15" customHeight="1"/>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c r="A1" s="9"/>
      <c r="B1" s="376" t="s">
        <v>22</v>
      </c>
      <c r="C1" s="377"/>
      <c r="D1" s="377"/>
      <c r="E1" s="377"/>
      <c r="F1" s="377"/>
      <c r="G1" s="377"/>
      <c r="H1" s="377"/>
      <c r="I1" s="377"/>
      <c r="J1" s="377"/>
      <c r="K1" s="377"/>
      <c r="L1" s="377"/>
      <c r="M1" s="377"/>
      <c r="N1" s="377"/>
      <c r="O1" s="377"/>
      <c r="P1" s="377"/>
      <c r="Q1" s="10"/>
      <c r="R1" s="10"/>
      <c r="S1" s="10"/>
      <c r="T1" s="10"/>
      <c r="U1" s="10"/>
      <c r="V1" s="10"/>
      <c r="W1" s="10"/>
      <c r="X1" s="10"/>
      <c r="Y1" s="10"/>
      <c r="Z1" s="10"/>
      <c r="AA1" s="10"/>
    </row>
    <row r="2" spans="1:27" ht="22.5" customHeight="1" thickBot="1">
      <c r="A2" s="9"/>
      <c r="B2" s="379" t="s">
        <v>23</v>
      </c>
      <c r="C2" s="380"/>
      <c r="D2" s="380"/>
      <c r="E2" s="380"/>
      <c r="F2" s="380"/>
      <c r="G2" s="380"/>
      <c r="H2" s="380"/>
      <c r="I2" s="380"/>
      <c r="J2" s="380"/>
      <c r="K2" s="380"/>
      <c r="L2" s="380"/>
      <c r="M2" s="380"/>
      <c r="N2" s="380"/>
      <c r="O2" s="380"/>
      <c r="P2" s="380"/>
      <c r="Q2" s="10"/>
      <c r="R2" s="10"/>
      <c r="S2" s="10"/>
      <c r="T2" s="10"/>
      <c r="U2" s="10"/>
      <c r="V2" s="10"/>
      <c r="W2" s="10"/>
      <c r="X2" s="10"/>
      <c r="Y2" s="10"/>
      <c r="Z2" s="10"/>
      <c r="AA2" s="10"/>
    </row>
    <row r="3" spans="1:27" ht="19.899999999999999" customHeight="1" thickBot="1">
      <c r="A3" s="9"/>
      <c r="B3" s="378" t="s">
        <v>24</v>
      </c>
      <c r="C3" s="544"/>
      <c r="D3" s="544"/>
      <c r="E3" s="544"/>
      <c r="F3" s="544"/>
      <c r="G3" s="544"/>
      <c r="H3" s="544"/>
      <c r="I3" s="544"/>
      <c r="J3" s="544"/>
      <c r="K3" s="544"/>
      <c r="L3" s="544"/>
      <c r="M3" s="544"/>
      <c r="N3" s="544"/>
      <c r="O3" s="544"/>
      <c r="P3" s="545"/>
      <c r="Q3" s="10"/>
      <c r="R3" s="10"/>
      <c r="S3" s="10"/>
      <c r="T3" s="10"/>
      <c r="U3" s="10"/>
      <c r="V3" s="10"/>
      <c r="W3" s="10"/>
      <c r="X3" s="10"/>
      <c r="Y3" s="10"/>
      <c r="Z3" s="10"/>
      <c r="AA3" s="10"/>
    </row>
    <row r="4" spans="1:27" ht="40.5" customHeight="1" thickBot="1">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c r="A5" s="9"/>
      <c r="B5" s="17" t="s">
        <v>40</v>
      </c>
      <c r="C5" s="18">
        <v>0</v>
      </c>
      <c r="D5" s="19">
        <v>0</v>
      </c>
      <c r="E5" s="19">
        <v>221413000</v>
      </c>
      <c r="F5" s="19">
        <v>0</v>
      </c>
      <c r="G5" s="19">
        <v>0</v>
      </c>
      <c r="H5" s="19">
        <v>0</v>
      </c>
      <c r="I5" s="19">
        <v>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c r="A6" s="9"/>
      <c r="B6" s="23" t="s">
        <v>41</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c r="A7" s="9"/>
      <c r="B7" s="29" t="s">
        <v>42</v>
      </c>
      <c r="C7" s="24">
        <v>107671100</v>
      </c>
      <c r="D7" s="25">
        <v>463500000</v>
      </c>
      <c r="E7" s="25">
        <v>74936602</v>
      </c>
      <c r="F7" s="25">
        <v>93500000</v>
      </c>
      <c r="G7" s="25">
        <v>0</v>
      </c>
      <c r="H7" s="25">
        <v>0</v>
      </c>
      <c r="I7" s="25">
        <v>0</v>
      </c>
      <c r="J7" s="25">
        <v>0</v>
      </c>
      <c r="K7" s="25">
        <v>0</v>
      </c>
      <c r="L7" s="25">
        <v>0</v>
      </c>
      <c r="M7" s="25">
        <v>0</v>
      </c>
      <c r="N7" s="26">
        <v>0</v>
      </c>
      <c r="O7" s="27">
        <f t="shared" si="0"/>
        <v>646107702</v>
      </c>
      <c r="P7" s="28" t="s">
        <v>43</v>
      </c>
      <c r="Q7" s="10"/>
      <c r="R7" s="10"/>
      <c r="S7" s="10"/>
      <c r="T7" s="10"/>
      <c r="U7" s="10"/>
      <c r="V7" s="10"/>
      <c r="W7" s="10"/>
      <c r="X7" s="10"/>
      <c r="Y7" s="10"/>
      <c r="Z7" s="10"/>
      <c r="AA7" s="10"/>
    </row>
    <row r="8" spans="1:27" ht="43.5" customHeight="1">
      <c r="A8" s="9"/>
      <c r="B8" s="30" t="s">
        <v>44</v>
      </c>
      <c r="C8" s="24">
        <v>0</v>
      </c>
      <c r="D8" s="25">
        <v>84726000</v>
      </c>
      <c r="E8" s="25">
        <v>0</v>
      </c>
      <c r="F8" s="25">
        <v>0</v>
      </c>
      <c r="G8" s="25">
        <v>0</v>
      </c>
      <c r="H8" s="25">
        <v>0</v>
      </c>
      <c r="I8" s="25">
        <v>0</v>
      </c>
      <c r="J8" s="25">
        <v>0</v>
      </c>
      <c r="K8" s="25">
        <v>0</v>
      </c>
      <c r="L8" s="25">
        <v>0</v>
      </c>
      <c r="M8" s="25">
        <v>0</v>
      </c>
      <c r="N8" s="26">
        <v>0</v>
      </c>
      <c r="O8" s="27">
        <f t="shared" si="0"/>
        <v>84726000</v>
      </c>
      <c r="P8" s="28"/>
      <c r="Q8" s="10"/>
      <c r="R8" s="10"/>
      <c r="S8" s="10"/>
      <c r="T8" s="10"/>
      <c r="U8" s="10"/>
      <c r="V8" s="10"/>
      <c r="W8" s="10"/>
      <c r="X8" s="10"/>
      <c r="Y8" s="10"/>
      <c r="Z8" s="10"/>
      <c r="AA8" s="10"/>
    </row>
    <row r="9" spans="1:27" ht="43.5" customHeight="1">
      <c r="A9" s="9"/>
      <c r="B9" s="23" t="s">
        <v>45</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c r="A10" s="9"/>
      <c r="B10" s="23" t="s">
        <v>46</v>
      </c>
      <c r="C10" s="24">
        <v>7450000</v>
      </c>
      <c r="D10" s="25">
        <v>8200000</v>
      </c>
      <c r="E10" s="25">
        <v>0</v>
      </c>
      <c r="F10" s="25">
        <v>9033223</v>
      </c>
      <c r="G10" s="25">
        <v>0</v>
      </c>
      <c r="H10" s="25">
        <v>0</v>
      </c>
      <c r="I10" s="25">
        <v>0</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c r="A11" s="9"/>
      <c r="B11" s="23" t="s">
        <v>47</v>
      </c>
      <c r="C11" s="24">
        <v>146016347</v>
      </c>
      <c r="D11" s="25">
        <v>324008030</v>
      </c>
      <c r="E11" s="25">
        <v>27003363</v>
      </c>
      <c r="F11" s="25">
        <v>190000</v>
      </c>
      <c r="G11" s="25">
        <v>0</v>
      </c>
      <c r="H11" s="25">
        <v>0</v>
      </c>
      <c r="I11" s="25">
        <v>0</v>
      </c>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c r="A12" s="9"/>
      <c r="B12" s="23" t="s">
        <v>48</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c r="A13" s="9"/>
      <c r="B13" s="23" t="s">
        <v>49</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c r="A14" s="9"/>
      <c r="B14" s="31" t="s">
        <v>50</v>
      </c>
      <c r="C14" s="32">
        <v>18265292</v>
      </c>
      <c r="D14" s="33">
        <v>10764834</v>
      </c>
      <c r="E14" s="33">
        <v>3813242</v>
      </c>
      <c r="F14" s="33">
        <v>6168180</v>
      </c>
      <c r="G14" s="33">
        <v>0</v>
      </c>
      <c r="H14" s="33">
        <v>0</v>
      </c>
      <c r="I14" s="33">
        <v>0</v>
      </c>
      <c r="J14" s="33">
        <v>0</v>
      </c>
      <c r="K14" s="33">
        <v>0</v>
      </c>
      <c r="L14" s="33">
        <v>0</v>
      </c>
      <c r="M14" s="33">
        <v>0</v>
      </c>
      <c r="N14" s="34">
        <v>0</v>
      </c>
      <c r="O14" s="35">
        <f t="shared" si="0"/>
        <v>32843368</v>
      </c>
      <c r="P14" s="236" t="s">
        <v>51</v>
      </c>
      <c r="Q14" s="10"/>
      <c r="R14" s="10"/>
      <c r="S14" s="10"/>
      <c r="T14" s="10"/>
      <c r="U14" s="10"/>
      <c r="V14" s="10"/>
      <c r="W14" s="10"/>
      <c r="X14" s="10"/>
      <c r="Y14" s="10"/>
      <c r="Z14" s="10"/>
      <c r="AA14" s="10"/>
    </row>
    <row r="15" spans="1:27" ht="37.5" customHeight="1" thickBot="1">
      <c r="A15" s="9"/>
      <c r="B15" s="36" t="s">
        <v>52</v>
      </c>
      <c r="C15" s="37">
        <f t="shared" ref="C15:O15" si="1">SUM(C5:C14)</f>
        <v>279402739</v>
      </c>
      <c r="D15" s="38">
        <f>SUM(D5:D14)</f>
        <v>891198864</v>
      </c>
      <c r="E15" s="38">
        <f t="shared" si="1"/>
        <v>327166207</v>
      </c>
      <c r="F15" s="38">
        <f t="shared" si="1"/>
        <v>108891403</v>
      </c>
      <c r="G15" s="38">
        <f t="shared" si="1"/>
        <v>0</v>
      </c>
      <c r="H15" s="38">
        <f t="shared" si="1"/>
        <v>0</v>
      </c>
      <c r="I15" s="38">
        <f t="shared" si="1"/>
        <v>0</v>
      </c>
      <c r="J15" s="38">
        <f t="shared" si="1"/>
        <v>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c r="A18" s="9"/>
      <c r="B18" s="378" t="s">
        <v>53</v>
      </c>
      <c r="C18" s="544"/>
      <c r="D18" s="544"/>
      <c r="E18" s="544"/>
      <c r="F18" s="544"/>
      <c r="G18" s="544"/>
      <c r="H18" s="544"/>
      <c r="I18" s="544"/>
      <c r="J18" s="544"/>
      <c r="K18" s="544"/>
      <c r="L18" s="544"/>
      <c r="M18" s="544"/>
      <c r="N18" s="544"/>
      <c r="O18" s="544"/>
      <c r="P18" s="545"/>
      <c r="Q18" s="10"/>
      <c r="R18" s="10"/>
      <c r="S18" s="10"/>
      <c r="T18" s="10"/>
      <c r="U18" s="10"/>
      <c r="V18" s="10"/>
      <c r="W18" s="10"/>
      <c r="X18" s="10"/>
      <c r="Y18" s="10"/>
      <c r="Z18" s="10"/>
      <c r="AA18" s="10"/>
    </row>
    <row r="19" spans="1:27" ht="40.5" customHeight="1" thickBot="1">
      <c r="A19" s="9"/>
      <c r="B19" s="42" t="s">
        <v>25</v>
      </c>
      <c r="C19" s="43" t="s">
        <v>26</v>
      </c>
      <c r="D19" s="44" t="s">
        <v>27</v>
      </c>
      <c r="E19" s="44" t="s">
        <v>28</v>
      </c>
      <c r="F19" s="45" t="s">
        <v>29</v>
      </c>
      <c r="G19" s="44" t="s">
        <v>30</v>
      </c>
      <c r="H19" s="44" t="s">
        <v>31</v>
      </c>
      <c r="I19" s="45"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c r="A20" s="9"/>
      <c r="B20" s="49" t="s">
        <v>55</v>
      </c>
      <c r="C20" s="50">
        <v>805016448</v>
      </c>
      <c r="D20" s="19">
        <v>961582047</v>
      </c>
      <c r="E20" s="19">
        <v>275102212</v>
      </c>
      <c r="F20" s="19">
        <v>238956808</v>
      </c>
      <c r="G20" s="19">
        <v>0</v>
      </c>
      <c r="H20" s="19">
        <v>0</v>
      </c>
      <c r="I20" s="19">
        <v>0</v>
      </c>
      <c r="J20" s="19">
        <v>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c r="A21" s="9"/>
      <c r="B21" s="54" t="s">
        <v>56</v>
      </c>
      <c r="C21" s="55">
        <v>13845339</v>
      </c>
      <c r="D21" s="25">
        <v>49828851</v>
      </c>
      <c r="E21" s="25">
        <v>6888139</v>
      </c>
      <c r="F21" s="25">
        <v>673540</v>
      </c>
      <c r="G21" s="25">
        <v>0</v>
      </c>
      <c r="H21" s="25">
        <v>0</v>
      </c>
      <c r="I21" s="25">
        <v>0</v>
      </c>
      <c r="J21" s="25">
        <v>0</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c r="A22" s="9"/>
      <c r="B22" s="54" t="s">
        <v>57</v>
      </c>
      <c r="C22" s="55">
        <v>0</v>
      </c>
      <c r="D22" s="25">
        <v>0</v>
      </c>
      <c r="E22" s="25">
        <v>0</v>
      </c>
      <c r="F22" s="25">
        <v>0</v>
      </c>
      <c r="G22" s="25">
        <v>0</v>
      </c>
      <c r="H22" s="25">
        <v>0</v>
      </c>
      <c r="I22" s="25">
        <v>0</v>
      </c>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c r="A23" s="9"/>
      <c r="B23" s="54" t="s">
        <v>58</v>
      </c>
      <c r="C23" s="55">
        <v>46047329</v>
      </c>
      <c r="D23" s="25">
        <v>45681084</v>
      </c>
      <c r="E23" s="25">
        <v>43158743</v>
      </c>
      <c r="F23" s="25">
        <v>47105466</v>
      </c>
      <c r="G23" s="25">
        <v>0</v>
      </c>
      <c r="H23" s="25">
        <v>0</v>
      </c>
      <c r="I23" s="25">
        <v>0</v>
      </c>
      <c r="J23" s="25">
        <v>0</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c r="A24" s="9"/>
      <c r="B24" s="59" t="s">
        <v>59</v>
      </c>
      <c r="C24" s="60">
        <v>8134634</v>
      </c>
      <c r="D24" s="61">
        <v>12329107</v>
      </c>
      <c r="E24" s="61">
        <v>6011344</v>
      </c>
      <c r="F24" s="61">
        <v>5115282</v>
      </c>
      <c r="G24" s="61">
        <v>0</v>
      </c>
      <c r="H24" s="61">
        <v>0</v>
      </c>
      <c r="I24" s="61">
        <v>0</v>
      </c>
      <c r="J24" s="61">
        <v>0</v>
      </c>
      <c r="K24" s="61">
        <v>0</v>
      </c>
      <c r="L24" s="61">
        <v>0</v>
      </c>
      <c r="M24" s="61">
        <v>0</v>
      </c>
      <c r="N24" s="62">
        <v>0</v>
      </c>
      <c r="O24" s="63">
        <f t="shared" si="2"/>
        <v>26475085</v>
      </c>
      <c r="P24" s="237" t="s">
        <v>60</v>
      </c>
      <c r="Q24" s="10"/>
      <c r="R24" s="10"/>
      <c r="S24" s="10"/>
      <c r="T24" s="10"/>
      <c r="U24" s="10"/>
      <c r="V24" s="10"/>
      <c r="W24" s="10"/>
      <c r="X24" s="10"/>
      <c r="Y24" s="10"/>
      <c r="Z24" s="10"/>
      <c r="AA24" s="10"/>
    </row>
    <row r="25" spans="1:27" ht="37.5" customHeight="1" thickBot="1">
      <c r="A25" s="9"/>
      <c r="B25" s="64" t="s">
        <v>52</v>
      </c>
      <c r="C25" s="65">
        <f>SUM(C20:C24)</f>
        <v>873043750</v>
      </c>
      <c r="D25" s="66">
        <f t="shared" ref="D25:N25" si="3">SUM(D20:D24)</f>
        <v>1069421089</v>
      </c>
      <c r="E25" s="66">
        <f t="shared" si="3"/>
        <v>331160438</v>
      </c>
      <c r="F25" s="66">
        <f t="shared" si="3"/>
        <v>291851096</v>
      </c>
      <c r="G25" s="66">
        <f t="shared" si="3"/>
        <v>0</v>
      </c>
      <c r="H25" s="66">
        <f t="shared" si="3"/>
        <v>0</v>
      </c>
      <c r="I25" s="66">
        <f t="shared" si="3"/>
        <v>0</v>
      </c>
      <c r="J25" s="66">
        <f t="shared" si="3"/>
        <v>0</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c r="A28" s="9"/>
      <c r="B28" s="378" t="s">
        <v>61</v>
      </c>
      <c r="C28" s="544"/>
      <c r="D28" s="544"/>
      <c r="E28" s="544"/>
      <c r="F28" s="544"/>
      <c r="G28" s="544"/>
      <c r="H28" s="544"/>
      <c r="I28" s="544"/>
      <c r="J28" s="544"/>
      <c r="K28" s="544"/>
      <c r="L28" s="544"/>
      <c r="M28" s="544"/>
      <c r="N28" s="544"/>
      <c r="O28" s="544"/>
      <c r="P28" s="545"/>
      <c r="Q28" s="10"/>
      <c r="R28" s="10"/>
      <c r="S28" s="10"/>
      <c r="T28" s="10"/>
      <c r="U28" s="10"/>
      <c r="V28" s="10"/>
      <c r="W28" s="10"/>
      <c r="X28" s="10"/>
      <c r="Y28" s="10"/>
      <c r="Z28" s="10"/>
      <c r="AA28" s="10"/>
    </row>
    <row r="29" spans="1:27" ht="41.65" customHeight="1">
      <c r="A29" s="9"/>
      <c r="B29" s="374"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c r="A30" s="9"/>
      <c r="B30" s="375"/>
      <c r="C30" s="75">
        <f>C15-C25</f>
        <v>-593641011</v>
      </c>
      <c r="D30" s="75">
        <f t="shared" ref="D30:O30" si="4">D15-D25</f>
        <v>-178222225</v>
      </c>
      <c r="E30" s="75">
        <f t="shared" si="4"/>
        <v>-3994231</v>
      </c>
      <c r="F30" s="75">
        <f t="shared" si="4"/>
        <v>-182959693</v>
      </c>
      <c r="G30" s="75">
        <f t="shared" si="4"/>
        <v>0</v>
      </c>
      <c r="H30" s="75">
        <f t="shared" si="4"/>
        <v>0</v>
      </c>
      <c r="I30" s="75">
        <f t="shared" si="4"/>
        <v>0</v>
      </c>
      <c r="J30" s="75">
        <f t="shared" si="4"/>
        <v>0</v>
      </c>
      <c r="K30" s="75">
        <f t="shared" si="4"/>
        <v>0</v>
      </c>
      <c r="L30" s="75">
        <f t="shared" si="4"/>
        <v>0</v>
      </c>
      <c r="M30" s="75">
        <f t="shared" si="4"/>
        <v>0</v>
      </c>
      <c r="N30" s="75">
        <f t="shared" si="4"/>
        <v>0</v>
      </c>
      <c r="O30" s="75">
        <f t="shared" si="4"/>
        <v>-775857467</v>
      </c>
      <c r="P30" s="238" t="s">
        <v>64</v>
      </c>
      <c r="Q30" s="10"/>
      <c r="R30" s="10"/>
      <c r="S30" s="10"/>
      <c r="T30" s="10"/>
      <c r="U30" s="10"/>
      <c r="V30" s="10"/>
      <c r="W30" s="10"/>
      <c r="X30" s="10"/>
      <c r="Y30" s="10"/>
      <c r="Z30" s="10"/>
      <c r="AA30" s="10"/>
    </row>
    <row r="31" spans="1:27" ht="30.75" customHeight="1">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8"/>
  <sheetViews>
    <sheetView showGridLines="0" topLeftCell="A2" zoomScaleNormal="100" workbookViewId="0">
      <selection activeCell="E15" sqref="E15"/>
    </sheetView>
  </sheetViews>
  <sheetFormatPr defaultColWidth="11.42578125" defaultRowHeight="11.2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c r="B1" s="381" t="s">
        <v>65</v>
      </c>
      <c r="C1" s="381"/>
      <c r="D1" s="381"/>
      <c r="E1" s="381"/>
      <c r="F1" s="381"/>
      <c r="G1" s="381"/>
      <c r="H1" s="381"/>
      <c r="I1" s="381"/>
    </row>
    <row r="2" spans="2:9" ht="170.1" customHeight="1">
      <c r="B2" s="383" t="s">
        <v>66</v>
      </c>
      <c r="C2" s="384"/>
      <c r="D2" s="384"/>
      <c r="E2" s="384"/>
      <c r="F2" s="384"/>
      <c r="G2" s="384"/>
      <c r="H2" s="384"/>
      <c r="I2" s="384"/>
    </row>
    <row r="3" spans="2:9" ht="27.75" customHeight="1">
      <c r="B3" s="381" t="s">
        <v>67</v>
      </c>
      <c r="C3" s="382"/>
      <c r="D3" s="382"/>
      <c r="E3" s="382"/>
      <c r="F3" s="382"/>
      <c r="G3" s="382"/>
      <c r="H3" s="382"/>
      <c r="I3" s="382"/>
    </row>
    <row r="4" spans="2:9" ht="27.75" customHeight="1">
      <c r="B4" s="136"/>
      <c r="C4" s="170"/>
      <c r="D4" s="170"/>
      <c r="E4" s="170"/>
      <c r="F4" s="368" t="s">
        <v>68</v>
      </c>
      <c r="G4" s="368"/>
      <c r="H4" s="368"/>
      <c r="I4" s="170"/>
    </row>
    <row r="5" spans="2:9" ht="41.25" customHeight="1">
      <c r="B5" s="186" t="s">
        <v>69</v>
      </c>
      <c r="C5" s="187" t="s">
        <v>70</v>
      </c>
      <c r="D5" s="186" t="s">
        <v>71</v>
      </c>
      <c r="E5" s="186" t="s">
        <v>72</v>
      </c>
      <c r="F5" s="186" t="s">
        <v>73</v>
      </c>
      <c r="G5" s="186" t="s">
        <v>74</v>
      </c>
      <c r="H5" s="186" t="s">
        <v>75</v>
      </c>
      <c r="I5" s="186" t="s">
        <v>76</v>
      </c>
    </row>
    <row r="6" spans="2:9" ht="30.75" customHeight="1">
      <c r="B6" s="171" t="s">
        <v>77</v>
      </c>
      <c r="C6" s="171" t="s">
        <v>78</v>
      </c>
      <c r="D6" s="126" t="s">
        <v>79</v>
      </c>
      <c r="E6" s="126" t="s">
        <v>80</v>
      </c>
      <c r="F6" s="307" t="s">
        <v>81</v>
      </c>
      <c r="G6" s="307" t="s">
        <v>82</v>
      </c>
      <c r="H6" s="307" t="s">
        <v>83</v>
      </c>
      <c r="I6" s="239">
        <v>4500000</v>
      </c>
    </row>
    <row r="7" spans="2:9" ht="30.75" customHeight="1">
      <c r="B7" s="171" t="s">
        <v>77</v>
      </c>
      <c r="C7" s="171" t="s">
        <v>84</v>
      </c>
      <c r="D7" s="126" t="s">
        <v>85</v>
      </c>
      <c r="E7" s="126" t="s">
        <v>80</v>
      </c>
      <c r="F7" s="307" t="s">
        <v>81</v>
      </c>
      <c r="G7" s="307" t="s">
        <v>82</v>
      </c>
      <c r="H7" s="307" t="s">
        <v>83</v>
      </c>
      <c r="I7" s="239">
        <v>20000000</v>
      </c>
    </row>
    <row r="8" spans="2:9" ht="30.75" customHeight="1">
      <c r="B8" s="171" t="s">
        <v>77</v>
      </c>
      <c r="C8" s="171" t="s">
        <v>86</v>
      </c>
      <c r="D8" s="126" t="s">
        <v>85</v>
      </c>
      <c r="E8" s="126" t="s">
        <v>80</v>
      </c>
      <c r="F8" s="307" t="s">
        <v>81</v>
      </c>
      <c r="G8" s="307" t="s">
        <v>82</v>
      </c>
      <c r="H8" s="307" t="s">
        <v>83</v>
      </c>
      <c r="I8" s="239">
        <v>6000000</v>
      </c>
    </row>
    <row r="9" spans="2:9" ht="30.75" customHeight="1">
      <c r="B9" s="171" t="s">
        <v>77</v>
      </c>
      <c r="C9" s="171" t="s">
        <v>87</v>
      </c>
      <c r="D9" s="126" t="s">
        <v>85</v>
      </c>
      <c r="E9" s="126" t="s">
        <v>80</v>
      </c>
      <c r="F9" s="307" t="s">
        <v>81</v>
      </c>
      <c r="G9" s="307" t="s">
        <v>82</v>
      </c>
      <c r="H9" s="307" t="s">
        <v>83</v>
      </c>
      <c r="I9" s="239">
        <v>30000000</v>
      </c>
    </row>
    <row r="10" spans="2:9" ht="30.75" customHeight="1">
      <c r="B10" s="171" t="s">
        <v>77</v>
      </c>
      <c r="C10" s="171" t="s">
        <v>88</v>
      </c>
      <c r="D10" s="126" t="s">
        <v>85</v>
      </c>
      <c r="E10" s="126" t="s">
        <v>80</v>
      </c>
      <c r="F10" s="307" t="s">
        <v>81</v>
      </c>
      <c r="G10" s="307" t="s">
        <v>82</v>
      </c>
      <c r="H10" s="307" t="s">
        <v>83</v>
      </c>
      <c r="I10" s="239">
        <v>29850000</v>
      </c>
    </row>
    <row r="11" spans="2:9" ht="30.75" customHeight="1">
      <c r="B11" s="171" t="s">
        <v>77</v>
      </c>
      <c r="C11" s="171" t="s">
        <v>89</v>
      </c>
      <c r="D11" s="126" t="s">
        <v>85</v>
      </c>
      <c r="E11" s="126" t="s">
        <v>80</v>
      </c>
      <c r="F11" s="307" t="s">
        <v>81</v>
      </c>
      <c r="G11" s="307" t="s">
        <v>82</v>
      </c>
      <c r="H11" s="307" t="s">
        <v>83</v>
      </c>
      <c r="I11" s="239">
        <v>1500000</v>
      </c>
    </row>
    <row r="12" spans="2:9" ht="30.75" customHeight="1">
      <c r="B12" s="171" t="s">
        <v>77</v>
      </c>
      <c r="C12" s="171" t="s">
        <v>90</v>
      </c>
      <c r="D12" s="126" t="s">
        <v>85</v>
      </c>
      <c r="E12" s="126" t="s">
        <v>80</v>
      </c>
      <c r="F12" s="307" t="s">
        <v>81</v>
      </c>
      <c r="G12" s="307" t="s">
        <v>82</v>
      </c>
      <c r="H12" s="307" t="s">
        <v>83</v>
      </c>
      <c r="I12" s="239">
        <v>5321100</v>
      </c>
    </row>
    <row r="13" spans="2:9" ht="30.75" customHeight="1">
      <c r="B13" s="171" t="s">
        <v>77</v>
      </c>
      <c r="C13" s="171" t="s">
        <v>91</v>
      </c>
      <c r="D13" s="126" t="s">
        <v>85</v>
      </c>
      <c r="E13" s="126" t="s">
        <v>80</v>
      </c>
      <c r="F13" s="307" t="s">
        <v>81</v>
      </c>
      <c r="G13" s="307" t="s">
        <v>82</v>
      </c>
      <c r="H13" s="307" t="s">
        <v>83</v>
      </c>
      <c r="I13" s="239">
        <v>15000000</v>
      </c>
    </row>
    <row r="14" spans="2:9" ht="30.75" customHeight="1">
      <c r="B14" s="171" t="s">
        <v>77</v>
      </c>
      <c r="C14" s="171" t="s">
        <v>92</v>
      </c>
      <c r="D14" s="126" t="s">
        <v>79</v>
      </c>
      <c r="E14" s="126" t="s">
        <v>80</v>
      </c>
      <c r="F14" s="307" t="s">
        <v>81</v>
      </c>
      <c r="G14" s="307" t="s">
        <v>82</v>
      </c>
      <c r="H14" s="307" t="s">
        <v>83</v>
      </c>
      <c r="I14" s="239">
        <v>950000</v>
      </c>
    </row>
    <row r="15" spans="2:9" ht="30.75" customHeight="1">
      <c r="B15" s="171" t="s">
        <v>77</v>
      </c>
      <c r="C15" s="171" t="s">
        <v>93</v>
      </c>
      <c r="D15" s="126" t="s">
        <v>79</v>
      </c>
      <c r="E15" s="126" t="s">
        <v>80</v>
      </c>
      <c r="F15" s="307" t="s">
        <v>81</v>
      </c>
      <c r="G15" s="307" t="s">
        <v>82</v>
      </c>
      <c r="H15" s="307" t="s">
        <v>83</v>
      </c>
      <c r="I15" s="239">
        <v>2000000</v>
      </c>
    </row>
    <row r="16" spans="2:9" ht="30.75" customHeight="1">
      <c r="B16" s="171" t="s">
        <v>94</v>
      </c>
      <c r="C16" s="171" t="s">
        <v>95</v>
      </c>
      <c r="D16" s="126" t="s">
        <v>85</v>
      </c>
      <c r="E16" s="126" t="s">
        <v>80</v>
      </c>
      <c r="F16" s="307" t="s">
        <v>81</v>
      </c>
      <c r="G16" s="307" t="s">
        <v>82</v>
      </c>
      <c r="H16" s="307" t="s">
        <v>83</v>
      </c>
      <c r="I16" s="239">
        <v>30000000</v>
      </c>
    </row>
    <row r="17" spans="2:9" ht="30.75" customHeight="1">
      <c r="B17" s="171" t="s">
        <v>94</v>
      </c>
      <c r="C17" s="171" t="s">
        <v>96</v>
      </c>
      <c r="D17" s="126" t="s">
        <v>85</v>
      </c>
      <c r="E17" s="126" t="s">
        <v>80</v>
      </c>
      <c r="F17" s="307" t="s">
        <v>81</v>
      </c>
      <c r="G17" s="307" t="s">
        <v>82</v>
      </c>
      <c r="H17" s="307" t="s">
        <v>83</v>
      </c>
      <c r="I17" s="239">
        <v>30000000</v>
      </c>
    </row>
    <row r="18" spans="2:9" ht="30.75" customHeight="1">
      <c r="B18" s="171" t="s">
        <v>94</v>
      </c>
      <c r="C18" s="171" t="s">
        <v>97</v>
      </c>
      <c r="D18" s="126" t="s">
        <v>85</v>
      </c>
      <c r="E18" s="126" t="s">
        <v>80</v>
      </c>
      <c r="F18" s="307" t="s">
        <v>81</v>
      </c>
      <c r="G18" s="307" t="s">
        <v>82</v>
      </c>
      <c r="H18" s="307" t="s">
        <v>83</v>
      </c>
      <c r="I18" s="239">
        <v>18000000</v>
      </c>
    </row>
    <row r="19" spans="2:9" ht="30.75" customHeight="1">
      <c r="B19" s="171" t="s">
        <v>94</v>
      </c>
      <c r="C19" s="171" t="s">
        <v>98</v>
      </c>
      <c r="D19" s="126" t="s">
        <v>85</v>
      </c>
      <c r="E19" s="126" t="s">
        <v>80</v>
      </c>
      <c r="F19" s="307" t="s">
        <v>81</v>
      </c>
      <c r="G19" s="307" t="s">
        <v>82</v>
      </c>
      <c r="H19" s="307" t="s">
        <v>83</v>
      </c>
      <c r="I19" s="239">
        <v>20000000</v>
      </c>
    </row>
    <row r="20" spans="2:9" ht="30.75" customHeight="1">
      <c r="B20" s="171" t="s">
        <v>94</v>
      </c>
      <c r="C20" s="171" t="s">
        <v>99</v>
      </c>
      <c r="D20" s="126" t="s">
        <v>85</v>
      </c>
      <c r="E20" s="126" t="s">
        <v>80</v>
      </c>
      <c r="F20" s="307" t="s">
        <v>81</v>
      </c>
      <c r="G20" s="307" t="s">
        <v>82</v>
      </c>
      <c r="H20" s="307" t="s">
        <v>83</v>
      </c>
      <c r="I20" s="239">
        <v>31000000</v>
      </c>
    </row>
    <row r="21" spans="2:9" ht="30.75" customHeight="1">
      <c r="B21" s="171" t="s">
        <v>94</v>
      </c>
      <c r="C21" s="171" t="s">
        <v>100</v>
      </c>
      <c r="D21" s="126" t="s">
        <v>85</v>
      </c>
      <c r="E21" s="126" t="s">
        <v>80</v>
      </c>
      <c r="F21" s="307" t="s">
        <v>81</v>
      </c>
      <c r="G21" s="307" t="s">
        <v>82</v>
      </c>
      <c r="H21" s="307" t="s">
        <v>83</v>
      </c>
      <c r="I21" s="239">
        <v>15000000</v>
      </c>
    </row>
    <row r="22" spans="2:9" ht="30.75" customHeight="1">
      <c r="B22" s="171" t="s">
        <v>94</v>
      </c>
      <c r="C22" s="171" t="s">
        <v>101</v>
      </c>
      <c r="D22" s="126" t="s">
        <v>85</v>
      </c>
      <c r="E22" s="126" t="s">
        <v>80</v>
      </c>
      <c r="F22" s="307" t="s">
        <v>81</v>
      </c>
      <c r="G22" s="307" t="s">
        <v>82</v>
      </c>
      <c r="H22" s="307" t="s">
        <v>83</v>
      </c>
      <c r="I22" s="239">
        <v>7000000</v>
      </c>
    </row>
    <row r="23" spans="2:9" ht="30.75" customHeight="1">
      <c r="B23" s="171" t="s">
        <v>94</v>
      </c>
      <c r="C23" s="171" t="s">
        <v>102</v>
      </c>
      <c r="D23" s="126" t="s">
        <v>85</v>
      </c>
      <c r="E23" s="126" t="s">
        <v>80</v>
      </c>
      <c r="F23" s="307" t="s">
        <v>81</v>
      </c>
      <c r="G23" s="307" t="s">
        <v>82</v>
      </c>
      <c r="H23" s="307" t="s">
        <v>83</v>
      </c>
      <c r="I23" s="239">
        <v>28000000</v>
      </c>
    </row>
    <row r="24" spans="2:9" ht="30.75" customHeight="1">
      <c r="B24" s="171" t="s">
        <v>94</v>
      </c>
      <c r="C24" s="171" t="s">
        <v>103</v>
      </c>
      <c r="D24" s="126" t="s">
        <v>85</v>
      </c>
      <c r="E24" s="126" t="s">
        <v>80</v>
      </c>
      <c r="F24" s="307" t="s">
        <v>81</v>
      </c>
      <c r="G24" s="307" t="s">
        <v>82</v>
      </c>
      <c r="H24" s="307" t="s">
        <v>83</v>
      </c>
      <c r="I24" s="239">
        <v>25000000</v>
      </c>
    </row>
    <row r="25" spans="2:9" ht="30.75" customHeight="1">
      <c r="B25" s="171" t="s">
        <v>94</v>
      </c>
      <c r="C25" s="171" t="s">
        <v>104</v>
      </c>
      <c r="D25" s="126" t="s">
        <v>85</v>
      </c>
      <c r="E25" s="126" t="s">
        <v>80</v>
      </c>
      <c r="F25" s="307" t="s">
        <v>81</v>
      </c>
      <c r="G25" s="307" t="s">
        <v>82</v>
      </c>
      <c r="H25" s="307" t="s">
        <v>83</v>
      </c>
      <c r="I25" s="239">
        <v>17000000</v>
      </c>
    </row>
    <row r="26" spans="2:9" ht="30.75" customHeight="1">
      <c r="B26" s="171" t="s">
        <v>94</v>
      </c>
      <c r="C26" s="171" t="s">
        <v>105</v>
      </c>
      <c r="D26" s="126" t="s">
        <v>85</v>
      </c>
      <c r="E26" s="126" t="s">
        <v>80</v>
      </c>
      <c r="F26" s="307" t="s">
        <v>81</v>
      </c>
      <c r="G26" s="307" t="s">
        <v>82</v>
      </c>
      <c r="H26" s="307" t="s">
        <v>83</v>
      </c>
      <c r="I26" s="239">
        <v>38000000</v>
      </c>
    </row>
    <row r="27" spans="2:9" ht="30.75" customHeight="1">
      <c r="B27" s="171" t="s">
        <v>94</v>
      </c>
      <c r="C27" s="171" t="s">
        <v>106</v>
      </c>
      <c r="D27" s="126" t="s">
        <v>85</v>
      </c>
      <c r="E27" s="126" t="s">
        <v>80</v>
      </c>
      <c r="F27" s="307" t="s">
        <v>81</v>
      </c>
      <c r="G27" s="307" t="s">
        <v>82</v>
      </c>
      <c r="H27" s="307" t="s">
        <v>83</v>
      </c>
      <c r="I27" s="239">
        <v>40500000</v>
      </c>
    </row>
    <row r="28" spans="2:9" ht="30.75" customHeight="1">
      <c r="B28" s="171" t="s">
        <v>94</v>
      </c>
      <c r="C28" s="171" t="s">
        <v>107</v>
      </c>
      <c r="D28" s="126" t="s">
        <v>85</v>
      </c>
      <c r="E28" s="126" t="s">
        <v>80</v>
      </c>
      <c r="F28" s="307" t="s">
        <v>81</v>
      </c>
      <c r="G28" s="307" t="s">
        <v>82</v>
      </c>
      <c r="H28" s="307" t="s">
        <v>83</v>
      </c>
      <c r="I28" s="239">
        <v>10000000</v>
      </c>
    </row>
    <row r="29" spans="2:9" ht="30.75" customHeight="1">
      <c r="B29" s="171" t="s">
        <v>94</v>
      </c>
      <c r="C29" s="171" t="s">
        <v>108</v>
      </c>
      <c r="D29" s="126" t="s">
        <v>85</v>
      </c>
      <c r="E29" s="126" t="s">
        <v>80</v>
      </c>
      <c r="F29" s="307" t="s">
        <v>81</v>
      </c>
      <c r="G29" s="307" t="s">
        <v>82</v>
      </c>
      <c r="H29" s="307" t="s">
        <v>83</v>
      </c>
      <c r="I29" s="239">
        <v>15000000</v>
      </c>
    </row>
    <row r="30" spans="2:9" ht="30.75" customHeight="1">
      <c r="B30" s="171" t="s">
        <v>94</v>
      </c>
      <c r="C30" s="171" t="s">
        <v>109</v>
      </c>
      <c r="D30" s="126" t="s">
        <v>85</v>
      </c>
      <c r="E30" s="126" t="s">
        <v>80</v>
      </c>
      <c r="F30" s="307" t="s">
        <v>81</v>
      </c>
      <c r="G30" s="307" t="s">
        <v>82</v>
      </c>
      <c r="H30" s="307" t="s">
        <v>83</v>
      </c>
      <c r="I30" s="239">
        <v>5500000</v>
      </c>
    </row>
    <row r="31" spans="2:9" ht="30.75" customHeight="1">
      <c r="B31" s="171" t="s">
        <v>94</v>
      </c>
      <c r="C31" s="171" t="s">
        <v>110</v>
      </c>
      <c r="D31" s="126" t="s">
        <v>85</v>
      </c>
      <c r="E31" s="126" t="s">
        <v>80</v>
      </c>
      <c r="F31" s="307" t="s">
        <v>81</v>
      </c>
      <c r="G31" s="307" t="s">
        <v>82</v>
      </c>
      <c r="H31" s="307" t="s">
        <v>83</v>
      </c>
      <c r="I31" s="239">
        <v>29000000</v>
      </c>
    </row>
    <row r="32" spans="2:9" ht="30.75" customHeight="1">
      <c r="B32" s="171" t="s">
        <v>94</v>
      </c>
      <c r="C32" s="171" t="s">
        <v>111</v>
      </c>
      <c r="D32" s="126" t="s">
        <v>85</v>
      </c>
      <c r="E32" s="126" t="s">
        <v>80</v>
      </c>
      <c r="F32" s="307" t="s">
        <v>81</v>
      </c>
      <c r="G32" s="307" t="s">
        <v>82</v>
      </c>
      <c r="H32" s="307" t="s">
        <v>83</v>
      </c>
      <c r="I32" s="239">
        <v>10000000</v>
      </c>
    </row>
    <row r="33" spans="2:9" ht="30.75" customHeight="1">
      <c r="B33" s="171" t="s">
        <v>94</v>
      </c>
      <c r="C33" s="171" t="s">
        <v>112</v>
      </c>
      <c r="D33" s="126" t="s">
        <v>85</v>
      </c>
      <c r="E33" s="126" t="s">
        <v>80</v>
      </c>
      <c r="F33" s="307" t="s">
        <v>81</v>
      </c>
      <c r="G33" s="307" t="s">
        <v>82</v>
      </c>
      <c r="H33" s="307" t="s">
        <v>83</v>
      </c>
      <c r="I33" s="239">
        <v>9500000</v>
      </c>
    </row>
    <row r="34" spans="2:9" ht="30.75" customHeight="1">
      <c r="B34" s="171" t="s">
        <v>94</v>
      </c>
      <c r="C34" s="171" t="s">
        <v>113</v>
      </c>
      <c r="D34" s="126" t="s">
        <v>85</v>
      </c>
      <c r="E34" s="126" t="s">
        <v>80</v>
      </c>
      <c r="F34" s="307" t="s">
        <v>81</v>
      </c>
      <c r="G34" s="307" t="s">
        <v>82</v>
      </c>
      <c r="H34" s="307" t="s">
        <v>83</v>
      </c>
      <c r="I34" s="239">
        <v>60000000</v>
      </c>
    </row>
    <row r="35" spans="2:9" ht="30.75" customHeight="1">
      <c r="B35" s="171" t="s">
        <v>94</v>
      </c>
      <c r="C35" s="171" t="s">
        <v>114</v>
      </c>
      <c r="D35" s="126" t="s">
        <v>85</v>
      </c>
      <c r="E35" s="126" t="s">
        <v>80</v>
      </c>
      <c r="F35" s="307" t="s">
        <v>81</v>
      </c>
      <c r="G35" s="307" t="s">
        <v>82</v>
      </c>
      <c r="H35" s="307" t="s">
        <v>83</v>
      </c>
      <c r="I35" s="239">
        <v>10000000</v>
      </c>
    </row>
    <row r="36" spans="2:9" ht="30.75" customHeight="1">
      <c r="B36" s="171" t="s">
        <v>94</v>
      </c>
      <c r="C36" s="171" t="s">
        <v>115</v>
      </c>
      <c r="D36" s="126" t="s">
        <v>85</v>
      </c>
      <c r="E36" s="126" t="s">
        <v>80</v>
      </c>
      <c r="F36" s="307" t="s">
        <v>81</v>
      </c>
      <c r="G36" s="307" t="s">
        <v>82</v>
      </c>
      <c r="H36" s="307" t="s">
        <v>83</v>
      </c>
      <c r="I36" s="239">
        <v>15000000</v>
      </c>
    </row>
    <row r="37" spans="2:9" ht="30.75" customHeight="1">
      <c r="B37" s="171" t="s">
        <v>94</v>
      </c>
      <c r="C37" s="171" t="s">
        <v>116</v>
      </c>
      <c r="D37" s="126" t="s">
        <v>79</v>
      </c>
      <c r="E37" s="126" t="s">
        <v>80</v>
      </c>
      <c r="F37" s="307" t="s">
        <v>81</v>
      </c>
      <c r="G37" s="307" t="s">
        <v>82</v>
      </c>
      <c r="H37" s="307" t="s">
        <v>83</v>
      </c>
      <c r="I37" s="239">
        <v>8000000</v>
      </c>
    </row>
    <row r="38" spans="2:9" ht="30.75" customHeight="1">
      <c r="B38" s="171" t="s">
        <v>94</v>
      </c>
      <c r="C38" s="171" t="s">
        <v>117</v>
      </c>
      <c r="D38" s="126" t="s">
        <v>79</v>
      </c>
      <c r="E38" s="126" t="s">
        <v>80</v>
      </c>
      <c r="F38" s="307" t="s">
        <v>81</v>
      </c>
      <c r="G38" s="307" t="s">
        <v>82</v>
      </c>
      <c r="H38" s="307" t="s">
        <v>83</v>
      </c>
      <c r="I38" s="239">
        <v>950000</v>
      </c>
    </row>
    <row r="39" spans="2:9" ht="30.75" customHeight="1">
      <c r="B39" s="171" t="s">
        <v>118</v>
      </c>
      <c r="C39" s="171" t="s">
        <v>119</v>
      </c>
      <c r="D39" s="126" t="s">
        <v>85</v>
      </c>
      <c r="E39" s="126" t="s">
        <v>80</v>
      </c>
      <c r="F39" s="307" t="s">
        <v>81</v>
      </c>
      <c r="G39" s="307" t="s">
        <v>82</v>
      </c>
      <c r="H39" s="307" t="s">
        <v>83</v>
      </c>
      <c r="I39" s="239">
        <v>5000000</v>
      </c>
    </row>
    <row r="40" spans="2:9" ht="30.75" customHeight="1">
      <c r="B40" s="171" t="s">
        <v>118</v>
      </c>
      <c r="C40" s="171" t="s">
        <v>120</v>
      </c>
      <c r="D40" s="126" t="s">
        <v>85</v>
      </c>
      <c r="E40" s="126" t="s">
        <v>80</v>
      </c>
      <c r="F40" s="307" t="s">
        <v>81</v>
      </c>
      <c r="G40" s="307" t="s">
        <v>82</v>
      </c>
      <c r="H40" s="307" t="s">
        <v>83</v>
      </c>
      <c r="I40" s="239">
        <v>10000000</v>
      </c>
    </row>
    <row r="41" spans="2:9" ht="30.75" customHeight="1">
      <c r="B41" s="171" t="s">
        <v>118</v>
      </c>
      <c r="C41" s="171" t="s">
        <v>121</v>
      </c>
      <c r="D41" s="126" t="s">
        <v>122</v>
      </c>
      <c r="E41" s="126" t="s">
        <v>80</v>
      </c>
      <c r="F41" s="307" t="s">
        <v>81</v>
      </c>
      <c r="G41" s="307" t="s">
        <v>82</v>
      </c>
      <c r="H41" s="307" t="s">
        <v>83</v>
      </c>
      <c r="I41" s="239">
        <v>9936602</v>
      </c>
    </row>
    <row r="42" spans="2:9" ht="30.75" customHeight="1">
      <c r="B42" s="171" t="s">
        <v>118</v>
      </c>
      <c r="C42" s="171" t="s">
        <v>123</v>
      </c>
      <c r="D42" s="126" t="s">
        <v>85</v>
      </c>
      <c r="E42" s="126" t="s">
        <v>80</v>
      </c>
      <c r="F42" s="307" t="s">
        <v>81</v>
      </c>
      <c r="G42" s="307" t="s">
        <v>82</v>
      </c>
      <c r="H42" s="307" t="s">
        <v>83</v>
      </c>
      <c r="I42" s="239">
        <v>30000000</v>
      </c>
    </row>
    <row r="43" spans="2:9" ht="30.75" customHeight="1">
      <c r="B43" s="171" t="s">
        <v>118</v>
      </c>
      <c r="C43" s="171" t="s">
        <v>124</v>
      </c>
      <c r="D43" s="126" t="s">
        <v>85</v>
      </c>
      <c r="E43" s="126" t="s">
        <v>80</v>
      </c>
      <c r="F43" s="307" t="s">
        <v>81</v>
      </c>
      <c r="G43" s="307" t="s">
        <v>82</v>
      </c>
      <c r="H43" s="307" t="s">
        <v>83</v>
      </c>
      <c r="I43" s="239">
        <v>20000000</v>
      </c>
    </row>
    <row r="44" spans="2:9" ht="30.75" customHeight="1">
      <c r="B44" s="171" t="s">
        <v>118</v>
      </c>
      <c r="C44" s="171" t="s">
        <v>125</v>
      </c>
      <c r="D44" s="126" t="s">
        <v>79</v>
      </c>
      <c r="E44" s="126" t="s">
        <v>80</v>
      </c>
      <c r="F44" s="307" t="s">
        <v>81</v>
      </c>
      <c r="G44" s="307" t="s">
        <v>82</v>
      </c>
      <c r="H44" s="307" t="s">
        <v>83</v>
      </c>
      <c r="I44" s="239">
        <v>12605042</v>
      </c>
    </row>
    <row r="45" spans="2:9" ht="30.75" customHeight="1">
      <c r="B45" s="171" t="s">
        <v>126</v>
      </c>
      <c r="C45" s="171" t="s">
        <v>127</v>
      </c>
      <c r="D45" s="126" t="s">
        <v>85</v>
      </c>
      <c r="E45" s="126" t="s">
        <v>80</v>
      </c>
      <c r="F45" s="307" t="s">
        <v>81</v>
      </c>
      <c r="G45" s="307" t="s">
        <v>82</v>
      </c>
      <c r="H45" s="307" t="s">
        <v>83</v>
      </c>
      <c r="I45" s="239">
        <v>67000000</v>
      </c>
    </row>
    <row r="46" spans="2:9" ht="30.75" customHeight="1">
      <c r="B46" s="171" t="s">
        <v>126</v>
      </c>
      <c r="C46" s="171" t="s">
        <v>128</v>
      </c>
      <c r="D46" s="126" t="s">
        <v>85</v>
      </c>
      <c r="E46" s="126" t="s">
        <v>80</v>
      </c>
      <c r="F46" s="307" t="s">
        <v>81</v>
      </c>
      <c r="G46" s="307" t="s">
        <v>82</v>
      </c>
      <c r="H46" s="307" t="s">
        <v>83</v>
      </c>
      <c r="I46" s="239">
        <v>25000000</v>
      </c>
    </row>
    <row r="47" spans="2:9" ht="30.75" customHeight="1">
      <c r="B47" s="171" t="s">
        <v>126</v>
      </c>
      <c r="C47" s="171" t="s">
        <v>129</v>
      </c>
      <c r="D47" s="126" t="s">
        <v>79</v>
      </c>
      <c r="E47" s="126" t="s">
        <v>80</v>
      </c>
      <c r="F47" s="307" t="s">
        <v>81</v>
      </c>
      <c r="G47" s="307" t="s">
        <v>82</v>
      </c>
      <c r="H47" s="307" t="s">
        <v>83</v>
      </c>
      <c r="I47" s="239">
        <v>2034098</v>
      </c>
    </row>
    <row r="48" spans="2:9" ht="33.75">
      <c r="B48" s="171" t="s">
        <v>126</v>
      </c>
      <c r="C48" s="171" t="s">
        <v>130</v>
      </c>
      <c r="D48" s="126" t="s">
        <v>79</v>
      </c>
      <c r="E48" s="126" t="s">
        <v>80</v>
      </c>
      <c r="F48" s="307" t="s">
        <v>131</v>
      </c>
      <c r="G48" s="307" t="s">
        <v>82</v>
      </c>
      <c r="H48" s="307" t="s">
        <v>132</v>
      </c>
      <c r="I48" s="239">
        <v>1500000</v>
      </c>
    </row>
    <row r="49" spans="2:9" ht="30.75" customHeight="1">
      <c r="B49" s="171" t="s">
        <v>126</v>
      </c>
      <c r="C49" s="171" t="s">
        <v>133</v>
      </c>
      <c r="D49" s="126" t="s">
        <v>79</v>
      </c>
      <c r="E49" s="126" t="s">
        <v>80</v>
      </c>
      <c r="F49" s="307" t="s">
        <v>81</v>
      </c>
      <c r="G49" s="307" t="s">
        <v>82</v>
      </c>
      <c r="H49" s="307" t="s">
        <v>83</v>
      </c>
      <c r="I49" s="239">
        <v>6999125</v>
      </c>
    </row>
    <row r="50" spans="2:9" ht="30.75" customHeight="1">
      <c r="B50" s="241"/>
      <c r="C50" s="241"/>
      <c r="D50" s="242"/>
      <c r="E50" s="242"/>
      <c r="F50" s="241"/>
      <c r="G50" s="241"/>
      <c r="H50" s="240"/>
      <c r="I50" s="239">
        <f>+SUM(I6:I49)</f>
        <v>777645967</v>
      </c>
    </row>
    <row r="52" spans="2:9">
      <c r="D52" s="77" t="s">
        <v>134</v>
      </c>
      <c r="E52" s="77" t="s">
        <v>135</v>
      </c>
    </row>
    <row r="53" spans="2:9">
      <c r="D53" s="1" t="s">
        <v>136</v>
      </c>
      <c r="E53" s="1" t="s">
        <v>80</v>
      </c>
    </row>
    <row r="54" spans="2:9">
      <c r="D54" s="1" t="s">
        <v>85</v>
      </c>
      <c r="E54" s="1" t="s">
        <v>137</v>
      </c>
    </row>
    <row r="55" spans="2:9">
      <c r="D55" s="1" t="s">
        <v>138</v>
      </c>
    </row>
    <row r="56" spans="2:9">
      <c r="D56" s="1" t="s">
        <v>79</v>
      </c>
    </row>
    <row r="57" spans="2:9">
      <c r="D57" s="1" t="s">
        <v>122</v>
      </c>
    </row>
    <row r="58" spans="2:9">
      <c r="D58" s="1" t="s">
        <v>139</v>
      </c>
    </row>
  </sheetData>
  <mergeCells count="4">
    <mergeCell ref="B3:I3"/>
    <mergeCell ref="B1:I1"/>
    <mergeCell ref="B2:I2"/>
    <mergeCell ref="F4:H4"/>
  </mergeCells>
  <dataValidations count="2">
    <dataValidation type="list" allowBlank="1" showInputMessage="1" showErrorMessage="1" sqref="E6:E49" xr:uid="{00000000-0002-0000-0300-000001000000}">
      <formula1>$E$53:$E$54</formula1>
    </dataValidation>
    <dataValidation type="list" allowBlank="1" showInputMessage="1" showErrorMessage="1" sqref="D6:D49" xr:uid="{00000000-0002-0000-0300-000000000000}">
      <formula1>$D$53:$D$58</formula1>
    </dataValidation>
  </dataValidations>
  <printOptions horizontalCentered="1"/>
  <pageMargins left="0.25" right="0.25" top="0.75" bottom="0.75" header="0.3" footer="0.3"/>
  <pageSetup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4"/>
  <sheetViews>
    <sheetView showGridLines="0" zoomScaleNormal="100" workbookViewId="0">
      <selection activeCell="B5" sqref="B5:C12"/>
    </sheetView>
  </sheetViews>
  <sheetFormatPr defaultColWidth="11.42578125" defaultRowHeight="14.25" customHeight="1"/>
  <cols>
    <col min="1" max="1" width="2.7109375" style="1" customWidth="1"/>
    <col min="2" max="2" width="46.42578125" style="1" customWidth="1"/>
    <col min="3" max="3" width="21.7109375" style="162" customWidth="1"/>
    <col min="4" max="4" width="49.28515625" style="1" bestFit="1" customWidth="1"/>
    <col min="5" max="5" width="32.5703125" style="1" customWidth="1"/>
    <col min="6" max="6" width="28.7109375" style="162" bestFit="1" customWidth="1"/>
    <col min="7" max="7" width="20.42578125" style="1" customWidth="1"/>
    <col min="8" max="8" width="24.7109375" style="122" customWidth="1"/>
    <col min="9" max="10" width="24.7109375" style="1" customWidth="1"/>
    <col min="11" max="11" width="14.7109375" style="1" customWidth="1"/>
    <col min="12" max="16384" width="11.42578125" style="1"/>
  </cols>
  <sheetData>
    <row r="1" spans="2:10" ht="26.25" customHeight="1">
      <c r="B1" s="381" t="s">
        <v>140</v>
      </c>
      <c r="C1" s="381"/>
      <c r="D1" s="381"/>
      <c r="E1" s="381"/>
      <c r="F1" s="381"/>
      <c r="G1" s="381"/>
      <c r="H1" s="381"/>
      <c r="I1" s="381"/>
      <c r="J1" s="381"/>
    </row>
    <row r="2" spans="2:10" ht="43.5" customHeight="1" thickBot="1">
      <c r="B2" s="384" t="s">
        <v>141</v>
      </c>
      <c r="C2" s="384"/>
      <c r="D2" s="384"/>
      <c r="E2" s="384"/>
      <c r="F2" s="384"/>
      <c r="G2" s="384"/>
    </row>
    <row r="3" spans="2:10" ht="33.6" customHeight="1" thickBot="1">
      <c r="B3" s="385" t="s">
        <v>142</v>
      </c>
      <c r="C3" s="386"/>
      <c r="D3" s="386"/>
      <c r="E3" s="386"/>
      <c r="F3" s="386"/>
      <c r="G3" s="386"/>
      <c r="H3" s="387"/>
    </row>
    <row r="4" spans="2:10" ht="77.099999999999994" customHeight="1" thickBot="1">
      <c r="B4" s="173" t="s">
        <v>143</v>
      </c>
      <c r="C4" s="174" t="s">
        <v>144</v>
      </c>
      <c r="D4" s="174" t="s">
        <v>145</v>
      </c>
      <c r="E4" s="174" t="s">
        <v>146</v>
      </c>
      <c r="F4" s="174" t="s">
        <v>147</v>
      </c>
      <c r="G4" s="175" t="s">
        <v>148</v>
      </c>
      <c r="H4" s="176" t="s">
        <v>149</v>
      </c>
    </row>
    <row r="5" spans="2:10" ht="19.5" customHeight="1">
      <c r="B5" s="361"/>
      <c r="C5" s="362"/>
      <c r="D5" s="172" t="s">
        <v>150</v>
      </c>
      <c r="E5" s="172" t="s">
        <v>151</v>
      </c>
      <c r="F5" s="316" t="s">
        <v>152</v>
      </c>
      <c r="G5" s="243" t="s">
        <v>153</v>
      </c>
      <c r="H5" s="317">
        <v>1212633</v>
      </c>
    </row>
    <row r="6" spans="2:10" ht="19.5" customHeight="1">
      <c r="B6" s="361"/>
      <c r="C6" s="362"/>
      <c r="D6" s="172" t="s">
        <v>154</v>
      </c>
      <c r="E6" s="172" t="s">
        <v>155</v>
      </c>
      <c r="F6" s="316" t="s">
        <v>152</v>
      </c>
      <c r="G6" s="243" t="s">
        <v>153</v>
      </c>
      <c r="H6" s="317">
        <v>1138208</v>
      </c>
    </row>
    <row r="7" spans="2:10" ht="19.5" customHeight="1">
      <c r="B7" s="361"/>
      <c r="C7" s="363"/>
      <c r="D7" s="172" t="s">
        <v>156</v>
      </c>
      <c r="E7" s="172" t="s">
        <v>151</v>
      </c>
      <c r="F7" s="316" t="s">
        <v>152</v>
      </c>
      <c r="G7" s="243" t="s">
        <v>153</v>
      </c>
      <c r="H7" s="317">
        <v>2415114</v>
      </c>
    </row>
    <row r="8" spans="2:10" ht="19.5" customHeight="1">
      <c r="B8" s="361"/>
      <c r="C8" s="362"/>
      <c r="D8" s="172" t="s">
        <v>157</v>
      </c>
      <c r="E8" s="172" t="s">
        <v>155</v>
      </c>
      <c r="F8" s="316" t="s">
        <v>152</v>
      </c>
      <c r="G8" s="243" t="s">
        <v>153</v>
      </c>
      <c r="H8" s="317">
        <v>2571124</v>
      </c>
    </row>
    <row r="9" spans="2:10" ht="19.5" customHeight="1">
      <c r="B9" s="361"/>
      <c r="C9" s="362"/>
      <c r="D9" s="172" t="s">
        <v>158</v>
      </c>
      <c r="E9" s="172" t="s">
        <v>159</v>
      </c>
      <c r="F9" s="316" t="s">
        <v>152</v>
      </c>
      <c r="G9" s="243" t="s">
        <v>153</v>
      </c>
      <c r="H9" s="317">
        <v>2028139</v>
      </c>
    </row>
    <row r="10" spans="2:10" ht="19.5" customHeight="1">
      <c r="B10" s="361"/>
      <c r="C10" s="362"/>
      <c r="D10" s="172" t="s">
        <v>160</v>
      </c>
      <c r="E10" s="172" t="s">
        <v>151</v>
      </c>
      <c r="F10" s="316" t="s">
        <v>152</v>
      </c>
      <c r="G10" s="243" t="s">
        <v>153</v>
      </c>
      <c r="H10" s="317">
        <v>2248525</v>
      </c>
    </row>
    <row r="11" spans="2:10" ht="19.5" customHeight="1">
      <c r="B11" s="361"/>
      <c r="C11" s="363"/>
      <c r="D11" s="172" t="s">
        <v>161</v>
      </c>
      <c r="E11" s="172" t="s">
        <v>162</v>
      </c>
      <c r="F11" s="316" t="s">
        <v>152</v>
      </c>
      <c r="G11" s="243" t="s">
        <v>153</v>
      </c>
      <c r="H11" s="317">
        <v>2485210</v>
      </c>
    </row>
    <row r="12" spans="2:10" ht="19.5" customHeight="1" thickBot="1">
      <c r="B12" s="361"/>
      <c r="C12" s="362"/>
      <c r="D12" s="172" t="s">
        <v>163</v>
      </c>
      <c r="E12" s="172" t="s">
        <v>164</v>
      </c>
      <c r="F12" s="316" t="s">
        <v>152</v>
      </c>
      <c r="G12" s="243" t="s">
        <v>153</v>
      </c>
      <c r="H12" s="317">
        <v>2246280</v>
      </c>
    </row>
    <row r="13" spans="2:10" ht="24" customHeight="1" thickBot="1">
      <c r="B13" s="388" t="s">
        <v>165</v>
      </c>
      <c r="C13" s="389"/>
      <c r="D13" s="389"/>
      <c r="E13" s="389"/>
      <c r="F13" s="389"/>
      <c r="G13" s="389"/>
      <c r="H13" s="318">
        <f>SUM(H5:H12)</f>
        <v>16345233</v>
      </c>
    </row>
    <row r="38" spans="3:7" ht="14.25" customHeight="1">
      <c r="C38" s="315" t="s">
        <v>166</v>
      </c>
      <c r="F38" s="315" t="s">
        <v>147</v>
      </c>
      <c r="G38" s="6"/>
    </row>
    <row r="39" spans="3:7" ht="14.25" customHeight="1">
      <c r="C39" s="162" t="s">
        <v>167</v>
      </c>
      <c r="F39" s="162" t="s">
        <v>152</v>
      </c>
    </row>
    <row r="40" spans="3:7" ht="14.25" customHeight="1">
      <c r="C40" s="162" t="s">
        <v>168</v>
      </c>
      <c r="F40" s="162" t="s">
        <v>169</v>
      </c>
    </row>
    <row r="41" spans="3:7" ht="14.25" customHeight="1">
      <c r="C41" s="162" t="s">
        <v>170</v>
      </c>
      <c r="F41" s="162" t="s">
        <v>171</v>
      </c>
    </row>
    <row r="42" spans="3:7" ht="14.25" customHeight="1">
      <c r="C42" s="162" t="s">
        <v>172</v>
      </c>
      <c r="F42" s="162" t="s">
        <v>173</v>
      </c>
    </row>
    <row r="43" spans="3:7" ht="14.25" customHeight="1">
      <c r="C43" s="162" t="s">
        <v>174</v>
      </c>
      <c r="F43" s="162" t="s">
        <v>175</v>
      </c>
    </row>
    <row r="44" spans="3:7" ht="14.25" customHeight="1">
      <c r="F44" s="162" t="s">
        <v>176</v>
      </c>
    </row>
  </sheetData>
  <autoFilter ref="B4:G4" xr:uid="{26A9ADBA-54DF-4E50-B7DD-F6AB61D57922}"/>
  <mergeCells count="4">
    <mergeCell ref="B1:J1"/>
    <mergeCell ref="B2:G2"/>
    <mergeCell ref="B3:H3"/>
    <mergeCell ref="B13:G13"/>
  </mergeCells>
  <dataValidations count="2">
    <dataValidation type="list" allowBlank="1" showInputMessage="1" showErrorMessage="1" sqref="F5:F12" xr:uid="{D3C63BE8-8BEA-4A3C-8325-C0841098FEA4}">
      <formula1>$F$39:$F$44</formula1>
    </dataValidation>
    <dataValidation type="list" allowBlank="1" showInputMessage="1" showErrorMessage="1" sqref="C5:C12" xr:uid="{EB8EC2B9-18E9-4A98-9116-2A02DC0D1FD3}">
      <formula1>$C$39:$C$45</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abSelected="1" topLeftCell="K35" zoomScale="80" zoomScaleNormal="80" workbookViewId="0">
      <selection activeCell="R50" sqref="R50"/>
    </sheetView>
  </sheetViews>
  <sheetFormatPr defaultColWidth="9.140625" defaultRowHeight="11.25"/>
  <cols>
    <col min="1" max="1" width="1.7109375" style="78" customWidth="1"/>
    <col min="2" max="2" width="8.85546875" style="147" customWidth="1"/>
    <col min="3" max="3" width="22.28515625" style="147" customWidth="1"/>
    <col min="4" max="4" width="21" style="147" customWidth="1"/>
    <col min="5" max="5" width="60.42578125" style="147" customWidth="1"/>
    <col min="6" max="6" width="40.7109375" style="147" customWidth="1"/>
    <col min="7" max="7" width="35.5703125" style="148" customWidth="1"/>
    <col min="8" max="8" width="23" style="78" customWidth="1"/>
    <col min="9" max="9" width="15.7109375" style="78" customWidth="1"/>
    <col min="10" max="10" width="17.28515625" style="78" customWidth="1"/>
    <col min="11" max="11" width="23" style="78" customWidth="1"/>
    <col min="12" max="15" width="8.28515625" style="78" customWidth="1"/>
    <col min="16" max="16" width="18.7109375" style="78" customWidth="1"/>
    <col min="17" max="17" width="18.7109375" style="274" customWidth="1"/>
    <col min="18" max="18" width="59.5703125" style="78" customWidth="1"/>
    <col min="19" max="19" width="49.140625" style="78" customWidth="1"/>
    <col min="20" max="20" width="29.85546875" style="78" customWidth="1"/>
    <col min="21" max="21" width="22.7109375" style="78" customWidth="1"/>
    <col min="22" max="22" width="17.28515625" style="78" customWidth="1"/>
    <col min="23" max="23" width="25.28515625" style="78" customWidth="1"/>
    <col min="24" max="24" width="27.7109375" style="78" customWidth="1"/>
    <col min="25" max="27" width="12.7109375" style="78" customWidth="1"/>
    <col min="28" max="28" width="11.42578125" style="78"/>
    <col min="29" max="29" width="8" style="78" customWidth="1"/>
    <col min="30" max="30" width="8.28515625" style="78" customWidth="1"/>
    <col min="31" max="31" width="12.42578125" style="78" customWidth="1"/>
    <col min="32" max="16384" width="9.140625" style="78"/>
  </cols>
  <sheetData>
    <row r="1" spans="2:25" ht="33" customHeight="1">
      <c r="B1" s="395" t="s">
        <v>177</v>
      </c>
      <c r="C1" s="395"/>
      <c r="D1" s="395"/>
      <c r="E1" s="395"/>
      <c r="F1" s="395"/>
      <c r="G1" s="395"/>
      <c r="H1" s="395"/>
      <c r="I1" s="395"/>
      <c r="J1" s="395"/>
      <c r="K1" s="395"/>
      <c r="L1" s="395"/>
      <c r="M1" s="395"/>
      <c r="N1" s="395"/>
      <c r="O1" s="395"/>
      <c r="P1" s="395"/>
      <c r="Q1" s="395"/>
      <c r="R1" s="395"/>
      <c r="S1" s="395"/>
      <c r="T1" s="395"/>
      <c r="U1" s="395"/>
      <c r="V1" s="395"/>
      <c r="W1" s="395"/>
      <c r="X1" s="395"/>
      <c r="Y1" s="139"/>
    </row>
    <row r="2" spans="2:25" ht="32.25" customHeight="1">
      <c r="B2" s="403" t="s">
        <v>178</v>
      </c>
      <c r="C2" s="403"/>
      <c r="D2" s="404"/>
      <c r="E2" s="404"/>
      <c r="F2" s="404"/>
      <c r="G2" s="404"/>
      <c r="H2" s="404"/>
      <c r="I2" s="404"/>
      <c r="J2" s="404"/>
      <c r="K2" s="404"/>
      <c r="L2" s="404"/>
      <c r="M2" s="404"/>
      <c r="N2" s="404"/>
      <c r="O2" s="404"/>
      <c r="P2" s="404"/>
      <c r="Q2" s="404"/>
      <c r="R2" s="404"/>
      <c r="S2" s="404"/>
      <c r="T2" s="404"/>
      <c r="U2" s="404"/>
      <c r="V2" s="404"/>
      <c r="W2" s="404"/>
      <c r="X2" s="404"/>
    </row>
    <row r="3" spans="2:25" ht="32.25" customHeight="1">
      <c r="B3" s="408" t="s">
        <v>179</v>
      </c>
      <c r="C3" s="423" t="s">
        <v>180</v>
      </c>
      <c r="D3" s="411" t="s">
        <v>181</v>
      </c>
      <c r="E3" s="411" t="s">
        <v>182</v>
      </c>
      <c r="F3" s="411" t="s">
        <v>183</v>
      </c>
      <c r="G3" s="411" t="s">
        <v>184</v>
      </c>
      <c r="H3" s="411" t="s">
        <v>185</v>
      </c>
      <c r="I3" s="411" t="s">
        <v>186</v>
      </c>
      <c r="J3" s="411" t="s">
        <v>187</v>
      </c>
      <c r="K3" s="411" t="s">
        <v>188</v>
      </c>
      <c r="L3" s="414" t="s">
        <v>189</v>
      </c>
      <c r="M3" s="415"/>
      <c r="N3" s="415"/>
      <c r="O3" s="416"/>
      <c r="P3" s="420" t="s">
        <v>190</v>
      </c>
      <c r="Q3" s="390" t="s">
        <v>191</v>
      </c>
      <c r="R3" s="396" t="s">
        <v>192</v>
      </c>
      <c r="S3" s="397"/>
      <c r="T3" s="397"/>
      <c r="U3" s="397"/>
      <c r="V3" s="397"/>
      <c r="W3" s="397"/>
      <c r="X3" s="398"/>
    </row>
    <row r="4" spans="2:25" ht="50.1" customHeight="1">
      <c r="B4" s="409"/>
      <c r="C4" s="424"/>
      <c r="D4" s="412"/>
      <c r="E4" s="412"/>
      <c r="F4" s="412"/>
      <c r="G4" s="412"/>
      <c r="H4" s="412"/>
      <c r="I4" s="412"/>
      <c r="J4" s="412"/>
      <c r="K4" s="412"/>
      <c r="L4" s="417"/>
      <c r="M4" s="418"/>
      <c r="N4" s="418"/>
      <c r="O4" s="419"/>
      <c r="P4" s="421"/>
      <c r="Q4" s="391"/>
      <c r="R4" s="399" t="s">
        <v>193</v>
      </c>
      <c r="S4" s="401" t="s">
        <v>194</v>
      </c>
      <c r="T4" s="401" t="s">
        <v>195</v>
      </c>
      <c r="U4" s="401" t="s">
        <v>196</v>
      </c>
      <c r="V4" s="405" t="s">
        <v>197</v>
      </c>
      <c r="W4" s="406"/>
      <c r="X4" s="407"/>
    </row>
    <row r="5" spans="2:25" ht="56.1" customHeight="1">
      <c r="B5" s="409"/>
      <c r="C5" s="425"/>
      <c r="D5" s="413"/>
      <c r="E5" s="413"/>
      <c r="F5" s="413"/>
      <c r="G5" s="413"/>
      <c r="H5" s="413"/>
      <c r="I5" s="413"/>
      <c r="J5" s="413"/>
      <c r="K5" s="413"/>
      <c r="L5" s="140" t="s">
        <v>198</v>
      </c>
      <c r="M5" s="140" t="s">
        <v>199</v>
      </c>
      <c r="N5" s="140" t="s">
        <v>200</v>
      </c>
      <c r="O5" s="140" t="s">
        <v>201</v>
      </c>
      <c r="P5" s="422"/>
      <c r="Q5" s="392"/>
      <c r="R5" s="400"/>
      <c r="S5" s="402"/>
      <c r="T5" s="402"/>
      <c r="U5" s="402"/>
      <c r="V5" s="141" t="s">
        <v>202</v>
      </c>
      <c r="W5" s="141" t="s">
        <v>203</v>
      </c>
      <c r="X5" s="142" t="s">
        <v>204</v>
      </c>
    </row>
    <row r="6" spans="2:25" ht="24" customHeight="1">
      <c r="B6" s="409"/>
      <c r="C6" s="220"/>
      <c r="D6" s="180"/>
      <c r="E6" s="180"/>
      <c r="F6" s="180"/>
      <c r="G6" s="181"/>
      <c r="H6" s="181"/>
      <c r="I6" s="180"/>
      <c r="J6" s="182"/>
      <c r="K6" s="180"/>
      <c r="L6" s="180"/>
      <c r="M6" s="180"/>
      <c r="N6" s="180"/>
      <c r="O6" s="180"/>
      <c r="P6" s="183"/>
      <c r="Q6" s="275" t="s">
        <v>205</v>
      </c>
      <c r="R6" s="299"/>
      <c r="S6" s="288"/>
      <c r="T6" s="289"/>
      <c r="U6" s="290"/>
      <c r="V6" s="276"/>
      <c r="W6" s="177"/>
      <c r="X6" s="178"/>
    </row>
    <row r="7" spans="2:25" ht="126" customHeight="1">
      <c r="B7" s="409"/>
      <c r="C7" s="432" t="s">
        <v>206</v>
      </c>
      <c r="D7" s="435" t="s">
        <v>207</v>
      </c>
      <c r="E7" s="216" t="s">
        <v>208</v>
      </c>
      <c r="F7" s="216" t="s">
        <v>209</v>
      </c>
      <c r="G7" s="217" t="s">
        <v>210</v>
      </c>
      <c r="H7" s="218" t="s">
        <v>211</v>
      </c>
      <c r="I7" s="219">
        <v>100</v>
      </c>
      <c r="J7" s="202" t="s">
        <v>212</v>
      </c>
      <c r="K7" s="188" t="s">
        <v>213</v>
      </c>
      <c r="L7" s="189" t="s">
        <v>153</v>
      </c>
      <c r="M7" s="189" t="s">
        <v>153</v>
      </c>
      <c r="N7" s="189" t="s">
        <v>153</v>
      </c>
      <c r="O7" s="189" t="s">
        <v>153</v>
      </c>
      <c r="P7" s="179" t="s">
        <v>214</v>
      </c>
      <c r="Q7" s="269">
        <f>155+2</f>
        <v>157</v>
      </c>
      <c r="R7" s="319" t="s">
        <v>215</v>
      </c>
      <c r="S7" s="277" t="s">
        <v>216</v>
      </c>
      <c r="T7" s="287" t="s">
        <v>217</v>
      </c>
      <c r="U7" s="280" t="s">
        <v>218</v>
      </c>
      <c r="V7" s="279" t="s">
        <v>205</v>
      </c>
      <c r="W7" s="279" t="s">
        <v>205</v>
      </c>
      <c r="X7" s="143"/>
    </row>
    <row r="8" spans="2:25" ht="125.25" customHeight="1">
      <c r="B8" s="409"/>
      <c r="C8" s="433"/>
      <c r="D8" s="436"/>
      <c r="E8" s="207" t="s">
        <v>219</v>
      </c>
      <c r="F8" s="207" t="s">
        <v>209</v>
      </c>
      <c r="G8" s="208" t="s">
        <v>220</v>
      </c>
      <c r="H8" s="190" t="s">
        <v>211</v>
      </c>
      <c r="I8" s="210">
        <v>240</v>
      </c>
      <c r="J8" s="203" t="s">
        <v>212</v>
      </c>
      <c r="K8" s="191" t="s">
        <v>221</v>
      </c>
      <c r="L8" s="192" t="s">
        <v>153</v>
      </c>
      <c r="M8" s="192" t="s">
        <v>153</v>
      </c>
      <c r="N8" s="192" t="s">
        <v>153</v>
      </c>
      <c r="O8" s="192" t="s">
        <v>153</v>
      </c>
      <c r="P8" s="179" t="s">
        <v>222</v>
      </c>
      <c r="Q8" s="269">
        <f>358+263+27</f>
        <v>648</v>
      </c>
      <c r="R8" s="319" t="s">
        <v>223</v>
      </c>
      <c r="S8" s="277" t="s">
        <v>216</v>
      </c>
      <c r="T8" s="281" t="s">
        <v>224</v>
      </c>
      <c r="U8" s="282" t="s">
        <v>218</v>
      </c>
      <c r="V8" s="278" t="s">
        <v>205</v>
      </c>
      <c r="W8" s="278" t="s">
        <v>205</v>
      </c>
      <c r="X8" s="145"/>
    </row>
    <row r="9" spans="2:25" ht="46.15" customHeight="1">
      <c r="B9" s="409"/>
      <c r="C9" s="434"/>
      <c r="D9" s="437"/>
      <c r="E9" s="207" t="s">
        <v>225</v>
      </c>
      <c r="F9" s="207" t="s">
        <v>209</v>
      </c>
      <c r="G9" s="208" t="s">
        <v>226</v>
      </c>
      <c r="H9" s="190" t="s">
        <v>211</v>
      </c>
      <c r="I9" s="210">
        <v>5</v>
      </c>
      <c r="J9" s="203" t="s">
        <v>227</v>
      </c>
      <c r="K9" s="191" t="s">
        <v>228</v>
      </c>
      <c r="L9" s="192" t="s">
        <v>153</v>
      </c>
      <c r="M9" s="192" t="s">
        <v>153</v>
      </c>
      <c r="N9" s="192" t="s">
        <v>153</v>
      </c>
      <c r="O9" s="192" t="s">
        <v>153</v>
      </c>
      <c r="P9" s="179" t="s">
        <v>229</v>
      </c>
      <c r="Q9" s="269">
        <v>5</v>
      </c>
      <c r="R9" s="303" t="s">
        <v>230</v>
      </c>
      <c r="S9" s="277" t="s">
        <v>231</v>
      </c>
      <c r="T9" s="294" t="s">
        <v>232</v>
      </c>
      <c r="U9" s="295" t="s">
        <v>218</v>
      </c>
      <c r="V9" s="283" t="s">
        <v>233</v>
      </c>
      <c r="W9" s="278" t="s">
        <v>205</v>
      </c>
      <c r="X9" s="145"/>
    </row>
    <row r="10" spans="2:25" ht="408" customHeight="1">
      <c r="B10" s="409"/>
      <c r="C10" s="438" t="s">
        <v>234</v>
      </c>
      <c r="D10" s="439" t="s">
        <v>235</v>
      </c>
      <c r="E10" s="207" t="s">
        <v>236</v>
      </c>
      <c r="F10" s="207" t="s">
        <v>237</v>
      </c>
      <c r="G10" s="211" t="s">
        <v>238</v>
      </c>
      <c r="H10" s="212" t="s">
        <v>239</v>
      </c>
      <c r="I10" s="210">
        <v>5</v>
      </c>
      <c r="J10" s="204" t="s">
        <v>240</v>
      </c>
      <c r="K10" s="193" t="s">
        <v>241</v>
      </c>
      <c r="L10" s="194" t="s">
        <v>153</v>
      </c>
      <c r="M10" s="194" t="s">
        <v>153</v>
      </c>
      <c r="N10" s="194" t="s">
        <v>153</v>
      </c>
      <c r="O10" s="194" t="s">
        <v>153</v>
      </c>
      <c r="P10" s="144" t="s">
        <v>242</v>
      </c>
      <c r="Q10" s="269">
        <v>6</v>
      </c>
      <c r="R10" s="303" t="s">
        <v>243</v>
      </c>
      <c r="S10" s="293" t="s">
        <v>216</v>
      </c>
      <c r="T10" s="292" t="s">
        <v>232</v>
      </c>
      <c r="U10" s="282" t="s">
        <v>218</v>
      </c>
      <c r="V10" s="278" t="s">
        <v>205</v>
      </c>
      <c r="W10" s="278" t="s">
        <v>205</v>
      </c>
      <c r="X10" s="145"/>
    </row>
    <row r="11" spans="2:25" ht="180.75" customHeight="1">
      <c r="B11" s="409"/>
      <c r="C11" s="433"/>
      <c r="D11" s="436"/>
      <c r="E11" s="207" t="s">
        <v>244</v>
      </c>
      <c r="F11" s="207" t="s">
        <v>237</v>
      </c>
      <c r="G11" s="208" t="s">
        <v>245</v>
      </c>
      <c r="H11" s="190" t="s">
        <v>211</v>
      </c>
      <c r="I11" s="209">
        <v>2</v>
      </c>
      <c r="J11" s="203" t="s">
        <v>246</v>
      </c>
      <c r="K11" s="191" t="s">
        <v>247</v>
      </c>
      <c r="L11" s="192" t="s">
        <v>153</v>
      </c>
      <c r="M11" s="192" t="s">
        <v>153</v>
      </c>
      <c r="N11" s="192" t="s">
        <v>153</v>
      </c>
      <c r="O11" s="192" t="s">
        <v>153</v>
      </c>
      <c r="P11" s="144" t="s">
        <v>248</v>
      </c>
      <c r="Q11" s="269">
        <v>2</v>
      </c>
      <c r="R11" s="303" t="s">
        <v>249</v>
      </c>
      <c r="S11" s="293" t="s">
        <v>216</v>
      </c>
      <c r="T11" s="296" t="s">
        <v>232</v>
      </c>
      <c r="U11" s="297" t="s">
        <v>218</v>
      </c>
      <c r="V11" s="278" t="s">
        <v>205</v>
      </c>
      <c r="W11" s="278" t="s">
        <v>205</v>
      </c>
      <c r="X11" s="145"/>
    </row>
    <row r="12" spans="2:25" ht="46.15" customHeight="1">
      <c r="B12" s="409"/>
      <c r="C12" s="434"/>
      <c r="D12" s="437"/>
      <c r="E12" s="207" t="s">
        <v>250</v>
      </c>
      <c r="F12" s="207" t="s">
        <v>237</v>
      </c>
      <c r="G12" s="208" t="s">
        <v>245</v>
      </c>
      <c r="H12" s="190" t="s">
        <v>211</v>
      </c>
      <c r="I12" s="209">
        <v>2</v>
      </c>
      <c r="J12" s="203" t="s">
        <v>251</v>
      </c>
      <c r="K12" s="191" t="s">
        <v>252</v>
      </c>
      <c r="L12" s="192" t="s">
        <v>153</v>
      </c>
      <c r="M12" s="192" t="s">
        <v>153</v>
      </c>
      <c r="N12" s="192" t="s">
        <v>153</v>
      </c>
      <c r="O12" s="192" t="s">
        <v>153</v>
      </c>
      <c r="P12" s="144" t="s">
        <v>253</v>
      </c>
      <c r="Q12" s="269">
        <v>1</v>
      </c>
      <c r="R12" s="300" t="s">
        <v>254</v>
      </c>
      <c r="S12" s="293" t="s">
        <v>216</v>
      </c>
      <c r="T12" s="296" t="s">
        <v>255</v>
      </c>
      <c r="U12" s="297" t="s">
        <v>218</v>
      </c>
      <c r="V12" s="278" t="s">
        <v>205</v>
      </c>
      <c r="W12" s="278" t="s">
        <v>205</v>
      </c>
      <c r="X12" s="145"/>
    </row>
    <row r="13" spans="2:25" ht="165.75" customHeight="1">
      <c r="B13" s="409"/>
      <c r="C13" s="438" t="s">
        <v>256</v>
      </c>
      <c r="D13" s="439" t="s">
        <v>257</v>
      </c>
      <c r="E13" s="207" t="s">
        <v>258</v>
      </c>
      <c r="F13" s="207" t="s">
        <v>209</v>
      </c>
      <c r="G13" s="208" t="s">
        <v>245</v>
      </c>
      <c r="H13" s="190" t="s">
        <v>211</v>
      </c>
      <c r="I13" s="209">
        <v>20</v>
      </c>
      <c r="J13" s="203" t="s">
        <v>212</v>
      </c>
      <c r="K13" s="191" t="s">
        <v>259</v>
      </c>
      <c r="L13" s="192" t="s">
        <v>153</v>
      </c>
      <c r="M13" s="192" t="s">
        <v>153</v>
      </c>
      <c r="N13" s="192" t="s">
        <v>153</v>
      </c>
      <c r="O13" s="192" t="s">
        <v>153</v>
      </c>
      <c r="P13" s="144" t="s">
        <v>260</v>
      </c>
      <c r="Q13" s="269">
        <f>6+2+1</f>
        <v>9</v>
      </c>
      <c r="R13" s="300" t="s">
        <v>261</v>
      </c>
      <c r="S13" s="293" t="s">
        <v>216</v>
      </c>
      <c r="T13" s="296" t="s">
        <v>262</v>
      </c>
      <c r="U13" s="278" t="s">
        <v>218</v>
      </c>
      <c r="V13" s="280" t="s">
        <v>205</v>
      </c>
      <c r="W13" s="278" t="s">
        <v>205</v>
      </c>
      <c r="X13" s="145"/>
    </row>
    <row r="14" spans="2:25" ht="46.15" customHeight="1">
      <c r="B14" s="409"/>
      <c r="C14" s="434"/>
      <c r="D14" s="437"/>
      <c r="E14" s="207" t="s">
        <v>263</v>
      </c>
      <c r="F14" s="207" t="s">
        <v>209</v>
      </c>
      <c r="G14" s="208" t="s">
        <v>220</v>
      </c>
      <c r="H14" s="213" t="s">
        <v>211</v>
      </c>
      <c r="I14" s="214">
        <v>1</v>
      </c>
      <c r="J14" s="203" t="s">
        <v>264</v>
      </c>
      <c r="K14" s="191" t="s">
        <v>265</v>
      </c>
      <c r="L14" s="192"/>
      <c r="M14" s="192"/>
      <c r="N14" s="192" t="s">
        <v>153</v>
      </c>
      <c r="O14" s="192" t="s">
        <v>153</v>
      </c>
      <c r="P14" s="144" t="s">
        <v>266</v>
      </c>
      <c r="Q14" s="269">
        <v>15</v>
      </c>
      <c r="R14" s="302" t="s">
        <v>267</v>
      </c>
      <c r="S14" s="277" t="s">
        <v>268</v>
      </c>
      <c r="T14" s="292" t="s">
        <v>232</v>
      </c>
      <c r="U14" s="284" t="s">
        <v>269</v>
      </c>
      <c r="V14" s="285" t="s">
        <v>270</v>
      </c>
      <c r="W14" s="278" t="s">
        <v>205</v>
      </c>
      <c r="X14" s="145"/>
    </row>
    <row r="15" spans="2:25" ht="118.5" customHeight="1">
      <c r="B15" s="409"/>
      <c r="C15" s="438" t="s">
        <v>271</v>
      </c>
      <c r="D15" s="439" t="s">
        <v>272</v>
      </c>
      <c r="E15" s="215" t="s">
        <v>273</v>
      </c>
      <c r="F15" s="215" t="s">
        <v>274</v>
      </c>
      <c r="G15" s="208" t="s">
        <v>275</v>
      </c>
      <c r="H15" s="213" t="s">
        <v>239</v>
      </c>
      <c r="I15" s="214">
        <v>4</v>
      </c>
      <c r="J15" s="203" t="s">
        <v>276</v>
      </c>
      <c r="K15" s="191" t="s">
        <v>277</v>
      </c>
      <c r="L15" s="192"/>
      <c r="M15" s="192" t="s">
        <v>153</v>
      </c>
      <c r="N15" s="192" t="s">
        <v>153</v>
      </c>
      <c r="O15" s="192" t="s">
        <v>153</v>
      </c>
      <c r="P15" s="144" t="s">
        <v>278</v>
      </c>
      <c r="Q15" s="269">
        <v>7</v>
      </c>
      <c r="R15" s="344" t="s">
        <v>279</v>
      </c>
      <c r="S15" s="277" t="s">
        <v>280</v>
      </c>
      <c r="T15" s="291" t="s">
        <v>255</v>
      </c>
      <c r="U15" s="278" t="s">
        <v>218</v>
      </c>
      <c r="V15" s="278" t="s">
        <v>205</v>
      </c>
      <c r="W15" s="278" t="s">
        <v>205</v>
      </c>
      <c r="X15" s="145"/>
    </row>
    <row r="16" spans="2:25" ht="46.15" customHeight="1">
      <c r="B16" s="409"/>
      <c r="C16" s="433"/>
      <c r="D16" s="436"/>
      <c r="E16" s="207" t="s">
        <v>281</v>
      </c>
      <c r="F16" s="207" t="s">
        <v>274</v>
      </c>
      <c r="G16" s="208" t="s">
        <v>275</v>
      </c>
      <c r="H16" s="190" t="s">
        <v>239</v>
      </c>
      <c r="I16" s="209">
        <v>2</v>
      </c>
      <c r="J16" s="203" t="s">
        <v>282</v>
      </c>
      <c r="K16" s="191" t="s">
        <v>283</v>
      </c>
      <c r="L16" s="195"/>
      <c r="M16" s="192" t="s">
        <v>153</v>
      </c>
      <c r="N16" s="192" t="s">
        <v>153</v>
      </c>
      <c r="O16" s="192" t="s">
        <v>153</v>
      </c>
      <c r="P16" s="144" t="s">
        <v>284</v>
      </c>
      <c r="Q16" s="269" t="s">
        <v>205</v>
      </c>
      <c r="R16" s="301"/>
      <c r="S16" s="277" t="s">
        <v>205</v>
      </c>
      <c r="T16" s="278" t="s">
        <v>205</v>
      </c>
      <c r="U16" s="278" t="s">
        <v>205</v>
      </c>
      <c r="V16" s="278" t="s">
        <v>205</v>
      </c>
      <c r="W16" s="278" t="s">
        <v>205</v>
      </c>
      <c r="X16" s="145"/>
    </row>
    <row r="17" spans="2:24" ht="46.15" customHeight="1">
      <c r="B17" s="409"/>
      <c r="C17" s="433"/>
      <c r="D17" s="436"/>
      <c r="E17" s="207" t="s">
        <v>285</v>
      </c>
      <c r="F17" s="207" t="s">
        <v>274</v>
      </c>
      <c r="G17" s="208" t="s">
        <v>275</v>
      </c>
      <c r="H17" s="190" t="s">
        <v>239</v>
      </c>
      <c r="I17" s="209">
        <v>2</v>
      </c>
      <c r="J17" s="203" t="s">
        <v>286</v>
      </c>
      <c r="K17" s="191" t="s">
        <v>287</v>
      </c>
      <c r="L17" s="195"/>
      <c r="M17" s="192" t="s">
        <v>153</v>
      </c>
      <c r="N17" s="192" t="s">
        <v>153</v>
      </c>
      <c r="O17" s="192" t="s">
        <v>153</v>
      </c>
      <c r="P17" s="144" t="s">
        <v>288</v>
      </c>
      <c r="Q17" s="269" t="s">
        <v>205</v>
      </c>
      <c r="R17" s="301"/>
      <c r="S17" s="277" t="s">
        <v>205</v>
      </c>
      <c r="T17" s="278" t="s">
        <v>205</v>
      </c>
      <c r="U17" s="278" t="s">
        <v>205</v>
      </c>
      <c r="V17" s="278" t="s">
        <v>205</v>
      </c>
      <c r="W17" s="278" t="s">
        <v>205</v>
      </c>
      <c r="X17" s="145"/>
    </row>
    <row r="18" spans="2:24" ht="46.15" customHeight="1">
      <c r="B18" s="409"/>
      <c r="C18" s="433"/>
      <c r="D18" s="436"/>
      <c r="E18" s="207" t="s">
        <v>289</v>
      </c>
      <c r="F18" s="207" t="s">
        <v>274</v>
      </c>
      <c r="G18" s="208" t="s">
        <v>220</v>
      </c>
      <c r="H18" s="190" t="s">
        <v>239</v>
      </c>
      <c r="I18" s="209">
        <v>1</v>
      </c>
      <c r="J18" s="203" t="s">
        <v>290</v>
      </c>
      <c r="K18" s="191" t="s">
        <v>291</v>
      </c>
      <c r="L18" s="195"/>
      <c r="M18" s="195"/>
      <c r="N18" s="192" t="s">
        <v>153</v>
      </c>
      <c r="O18" s="192" t="s">
        <v>153</v>
      </c>
      <c r="P18" s="144" t="s">
        <v>292</v>
      </c>
      <c r="Q18" s="269" t="s">
        <v>205</v>
      </c>
      <c r="R18" s="301"/>
      <c r="S18" s="277" t="s">
        <v>205</v>
      </c>
      <c r="T18" s="280" t="s">
        <v>205</v>
      </c>
      <c r="U18" s="280" t="s">
        <v>205</v>
      </c>
      <c r="V18" s="278" t="s">
        <v>205</v>
      </c>
      <c r="W18" s="278" t="s">
        <v>205</v>
      </c>
      <c r="X18" s="145"/>
    </row>
    <row r="19" spans="2:24" ht="110.25" customHeight="1">
      <c r="B19" s="410"/>
      <c r="C19" s="434"/>
      <c r="D19" s="437"/>
      <c r="E19" s="207" t="s">
        <v>293</v>
      </c>
      <c r="F19" s="207" t="s">
        <v>274</v>
      </c>
      <c r="G19" s="208" t="s">
        <v>220</v>
      </c>
      <c r="H19" s="190" t="s">
        <v>239</v>
      </c>
      <c r="I19" s="209">
        <v>20</v>
      </c>
      <c r="J19" s="203" t="s">
        <v>240</v>
      </c>
      <c r="K19" s="191" t="s">
        <v>294</v>
      </c>
      <c r="L19" s="192" t="s">
        <v>153</v>
      </c>
      <c r="M19" s="195"/>
      <c r="N19" s="195"/>
      <c r="O19" s="195"/>
      <c r="P19" s="144" t="s">
        <v>295</v>
      </c>
      <c r="Q19" s="269">
        <f>32+1+3</f>
        <v>36</v>
      </c>
      <c r="R19" s="303" t="s">
        <v>296</v>
      </c>
      <c r="S19" s="293" t="s">
        <v>297</v>
      </c>
      <c r="T19" s="298" t="s">
        <v>298</v>
      </c>
      <c r="U19" s="282" t="s">
        <v>269</v>
      </c>
      <c r="V19" s="278" t="s">
        <v>205</v>
      </c>
      <c r="W19" s="278" t="s">
        <v>205</v>
      </c>
      <c r="X19" s="145"/>
    </row>
    <row r="20" spans="2:24" ht="42.6" customHeight="1">
      <c r="B20" s="468" t="s">
        <v>299</v>
      </c>
      <c r="C20" s="471" t="s">
        <v>300</v>
      </c>
      <c r="D20" s="455" t="s">
        <v>301</v>
      </c>
      <c r="E20" s="456"/>
      <c r="F20" s="452" t="s">
        <v>302</v>
      </c>
      <c r="G20" s="453"/>
      <c r="H20" s="454"/>
      <c r="I20" s="196">
        <v>3</v>
      </c>
      <c r="J20" s="205" t="s">
        <v>303</v>
      </c>
      <c r="K20" s="197" t="s">
        <v>304</v>
      </c>
      <c r="L20" s="196" t="s">
        <v>305</v>
      </c>
      <c r="M20" s="196" t="s">
        <v>305</v>
      </c>
      <c r="N20" s="196" t="s">
        <v>305</v>
      </c>
      <c r="O20" s="196" t="s">
        <v>305</v>
      </c>
      <c r="P20" s="144" t="s">
        <v>306</v>
      </c>
      <c r="Q20" s="269" t="s">
        <v>205</v>
      </c>
      <c r="R20" s="301"/>
      <c r="S20" s="277" t="s">
        <v>205</v>
      </c>
      <c r="T20" s="278" t="s">
        <v>205</v>
      </c>
      <c r="U20" s="278" t="s">
        <v>205</v>
      </c>
      <c r="V20" s="278" t="s">
        <v>205</v>
      </c>
      <c r="W20" s="278" t="s">
        <v>205</v>
      </c>
      <c r="X20" s="145"/>
    </row>
    <row r="21" spans="2:24" ht="42.6" customHeight="1">
      <c r="B21" s="469"/>
      <c r="C21" s="447"/>
      <c r="D21" s="455" t="s">
        <v>307</v>
      </c>
      <c r="E21" s="456"/>
      <c r="F21" s="452" t="s">
        <v>308</v>
      </c>
      <c r="G21" s="453"/>
      <c r="H21" s="454"/>
      <c r="I21" s="196">
        <v>3</v>
      </c>
      <c r="J21" s="205" t="s">
        <v>303</v>
      </c>
      <c r="K21" s="197" t="s">
        <v>304</v>
      </c>
      <c r="L21" s="196" t="s">
        <v>305</v>
      </c>
      <c r="M21" s="196" t="s">
        <v>305</v>
      </c>
      <c r="N21" s="196" t="s">
        <v>305</v>
      </c>
      <c r="O21" s="196" t="s">
        <v>305</v>
      </c>
      <c r="P21" s="144" t="s">
        <v>309</v>
      </c>
      <c r="Q21" s="269" t="s">
        <v>205</v>
      </c>
      <c r="R21" s="301"/>
      <c r="S21" s="277" t="s">
        <v>205</v>
      </c>
      <c r="T21" s="278" t="s">
        <v>205</v>
      </c>
      <c r="U21" s="278" t="s">
        <v>205</v>
      </c>
      <c r="V21" s="278" t="s">
        <v>205</v>
      </c>
      <c r="W21" s="278" t="s">
        <v>205</v>
      </c>
      <c r="X21" s="145"/>
    </row>
    <row r="22" spans="2:24" ht="131.25" customHeight="1">
      <c r="B22" s="469"/>
      <c r="C22" s="446" t="s">
        <v>310</v>
      </c>
      <c r="D22" s="448" t="s">
        <v>311</v>
      </c>
      <c r="E22" s="449"/>
      <c r="F22" s="452" t="s">
        <v>312</v>
      </c>
      <c r="G22" s="453"/>
      <c r="H22" s="454"/>
      <c r="I22" s="196">
        <v>14</v>
      </c>
      <c r="J22" s="205" t="s">
        <v>303</v>
      </c>
      <c r="K22" s="197" t="s">
        <v>304</v>
      </c>
      <c r="L22" s="196" t="s">
        <v>305</v>
      </c>
      <c r="M22" s="196" t="s">
        <v>305</v>
      </c>
      <c r="N22" s="196" t="s">
        <v>305</v>
      </c>
      <c r="O22" s="196" t="s">
        <v>305</v>
      </c>
      <c r="P22" s="144" t="s">
        <v>313</v>
      </c>
      <c r="Q22" s="269">
        <f>472+264+16</f>
        <v>752</v>
      </c>
      <c r="R22" s="303" t="s">
        <v>314</v>
      </c>
      <c r="S22" s="272" t="s">
        <v>297</v>
      </c>
      <c r="T22" s="292" t="s">
        <v>315</v>
      </c>
      <c r="U22" s="278" t="s">
        <v>218</v>
      </c>
      <c r="V22" s="278" t="s">
        <v>205</v>
      </c>
      <c r="W22" s="278" t="s">
        <v>205</v>
      </c>
      <c r="X22" s="145"/>
    </row>
    <row r="23" spans="2:24" ht="170.25" customHeight="1">
      <c r="B23" s="469"/>
      <c r="C23" s="447"/>
      <c r="D23" s="450"/>
      <c r="E23" s="451"/>
      <c r="F23" s="452" t="s">
        <v>316</v>
      </c>
      <c r="G23" s="453"/>
      <c r="H23" s="454"/>
      <c r="I23" s="196">
        <v>13</v>
      </c>
      <c r="J23" s="205" t="s">
        <v>303</v>
      </c>
      <c r="K23" s="197" t="s">
        <v>304</v>
      </c>
      <c r="L23" s="196" t="s">
        <v>305</v>
      </c>
      <c r="M23" s="196" t="s">
        <v>305</v>
      </c>
      <c r="N23" s="196" t="s">
        <v>305</v>
      </c>
      <c r="O23" s="196" t="s">
        <v>305</v>
      </c>
      <c r="P23" s="144" t="s">
        <v>317</v>
      </c>
      <c r="Q23" s="269">
        <f>40+2+1</f>
        <v>43</v>
      </c>
      <c r="R23" s="303" t="s">
        <v>318</v>
      </c>
      <c r="S23" s="272" t="s">
        <v>297</v>
      </c>
      <c r="T23" s="292" t="s">
        <v>315</v>
      </c>
      <c r="U23" s="278" t="s">
        <v>218</v>
      </c>
      <c r="V23" s="278" t="s">
        <v>205</v>
      </c>
      <c r="W23" s="278" t="s">
        <v>205</v>
      </c>
      <c r="X23" s="145"/>
    </row>
    <row r="24" spans="2:24" ht="42.6" customHeight="1">
      <c r="B24" s="469"/>
      <c r="C24" s="200" t="s">
        <v>319</v>
      </c>
      <c r="D24" s="455" t="s">
        <v>320</v>
      </c>
      <c r="E24" s="456"/>
      <c r="F24" s="452" t="s">
        <v>321</v>
      </c>
      <c r="G24" s="453"/>
      <c r="H24" s="454"/>
      <c r="I24" s="196">
        <v>2</v>
      </c>
      <c r="J24" s="205" t="s">
        <v>303</v>
      </c>
      <c r="K24" s="197" t="s">
        <v>304</v>
      </c>
      <c r="L24" s="196" t="s">
        <v>305</v>
      </c>
      <c r="M24" s="196" t="s">
        <v>305</v>
      </c>
      <c r="N24" s="196" t="s">
        <v>305</v>
      </c>
      <c r="O24" s="196" t="s">
        <v>305</v>
      </c>
      <c r="P24" s="144" t="s">
        <v>322</v>
      </c>
      <c r="Q24" s="269" t="s">
        <v>205</v>
      </c>
      <c r="R24" s="301"/>
      <c r="S24" s="277" t="s">
        <v>205</v>
      </c>
      <c r="T24" s="278" t="s">
        <v>205</v>
      </c>
      <c r="U24" s="278" t="s">
        <v>205</v>
      </c>
      <c r="V24" s="278" t="s">
        <v>205</v>
      </c>
      <c r="W24" s="278" t="s">
        <v>205</v>
      </c>
      <c r="X24" s="145"/>
    </row>
    <row r="25" spans="2:24" ht="42.6" customHeight="1">
      <c r="B25" s="470"/>
      <c r="C25" s="201" t="s">
        <v>323</v>
      </c>
      <c r="D25" s="463" t="s">
        <v>324</v>
      </c>
      <c r="E25" s="464"/>
      <c r="F25" s="465" t="s">
        <v>325</v>
      </c>
      <c r="G25" s="466"/>
      <c r="H25" s="467"/>
      <c r="I25" s="198">
        <v>2</v>
      </c>
      <c r="J25" s="206" t="s">
        <v>303</v>
      </c>
      <c r="K25" s="199" t="s">
        <v>304</v>
      </c>
      <c r="L25" s="198" t="s">
        <v>305</v>
      </c>
      <c r="M25" s="198" t="s">
        <v>305</v>
      </c>
      <c r="N25" s="198" t="s">
        <v>305</v>
      </c>
      <c r="O25" s="198" t="s">
        <v>305</v>
      </c>
      <c r="P25" s="146" t="s">
        <v>326</v>
      </c>
      <c r="Q25" s="270" t="s">
        <v>205</v>
      </c>
      <c r="R25" s="313" t="s">
        <v>327</v>
      </c>
      <c r="S25" s="272" t="s">
        <v>297</v>
      </c>
      <c r="T25" s="345" t="s">
        <v>232</v>
      </c>
      <c r="U25" s="286" t="s">
        <v>205</v>
      </c>
      <c r="V25" s="286" t="s">
        <v>205</v>
      </c>
      <c r="W25" s="286" t="s">
        <v>205</v>
      </c>
      <c r="X25" s="184"/>
    </row>
    <row r="26" spans="2:24" ht="21" customHeight="1">
      <c r="I26" s="149">
        <f>SUM(I7:I25)</f>
        <v>441</v>
      </c>
      <c r="Q26" s="267"/>
    </row>
    <row r="27" spans="2:24">
      <c r="Q27" s="267"/>
    </row>
    <row r="28" spans="2:24" ht="24.4" customHeight="1">
      <c r="B28" s="440" t="s">
        <v>328</v>
      </c>
      <c r="C28" s="441"/>
      <c r="D28" s="441"/>
      <c r="E28" s="441"/>
      <c r="F28" s="441"/>
      <c r="G28" s="441"/>
      <c r="H28" s="441"/>
      <c r="I28" s="441"/>
      <c r="J28" s="441"/>
      <c r="K28" s="441"/>
      <c r="L28" s="441"/>
      <c r="M28" s="441"/>
      <c r="N28" s="441"/>
      <c r="O28" s="441"/>
      <c r="P28" s="442"/>
      <c r="Q28" s="393" t="s">
        <v>205</v>
      </c>
      <c r="R28" s="428" t="s">
        <v>193</v>
      </c>
      <c r="S28" s="430" t="s">
        <v>194</v>
      </c>
      <c r="T28" s="430" t="s">
        <v>195</v>
      </c>
      <c r="U28" s="426" t="s">
        <v>329</v>
      </c>
      <c r="V28" s="148"/>
      <c r="W28" s="148"/>
      <c r="X28" s="148"/>
    </row>
    <row r="29" spans="2:24" ht="28.5" customHeight="1">
      <c r="B29" s="443"/>
      <c r="C29" s="444"/>
      <c r="D29" s="444"/>
      <c r="E29" s="444"/>
      <c r="F29" s="444"/>
      <c r="G29" s="444"/>
      <c r="H29" s="444"/>
      <c r="I29" s="444"/>
      <c r="J29" s="444"/>
      <c r="K29" s="444"/>
      <c r="L29" s="444"/>
      <c r="M29" s="444"/>
      <c r="N29" s="444"/>
      <c r="O29" s="444"/>
      <c r="P29" s="445"/>
      <c r="Q29" s="394"/>
      <c r="R29" s="429"/>
      <c r="S29" s="431"/>
      <c r="T29" s="431"/>
      <c r="U29" s="427"/>
      <c r="V29" s="148"/>
      <c r="W29" s="148"/>
      <c r="X29" s="148"/>
    </row>
    <row r="30" spans="2:24" ht="103.5" customHeight="1">
      <c r="B30" s="460" t="s">
        <v>330</v>
      </c>
      <c r="C30" s="461"/>
      <c r="D30" s="461"/>
      <c r="E30" s="461"/>
      <c r="F30" s="461"/>
      <c r="G30" s="461"/>
      <c r="H30" s="461"/>
      <c r="I30" s="461"/>
      <c r="J30" s="461"/>
      <c r="K30" s="461"/>
      <c r="L30" s="461"/>
      <c r="M30" s="461"/>
      <c r="N30" s="461"/>
      <c r="O30" s="461"/>
      <c r="P30" s="462"/>
      <c r="Q30" s="271" t="s">
        <v>205</v>
      </c>
      <c r="R30" s="346" t="s">
        <v>331</v>
      </c>
      <c r="S30" s="347" t="s">
        <v>332</v>
      </c>
      <c r="T30" s="351" t="s">
        <v>333</v>
      </c>
      <c r="U30" s="348" t="s">
        <v>218</v>
      </c>
      <c r="V30" s="148"/>
      <c r="W30" s="148"/>
      <c r="X30" s="148"/>
    </row>
    <row r="31" spans="2:24" ht="70.5" customHeight="1">
      <c r="B31" s="457" t="s">
        <v>334</v>
      </c>
      <c r="C31" s="458"/>
      <c r="D31" s="458"/>
      <c r="E31" s="458"/>
      <c r="F31" s="458"/>
      <c r="G31" s="458"/>
      <c r="H31" s="458"/>
      <c r="I31" s="458"/>
      <c r="J31" s="458"/>
      <c r="K31" s="458"/>
      <c r="L31" s="458"/>
      <c r="M31" s="458"/>
      <c r="N31" s="458"/>
      <c r="O31" s="458"/>
      <c r="P31" s="459"/>
      <c r="Q31" s="271" t="s">
        <v>205</v>
      </c>
      <c r="R31" s="349" t="s">
        <v>335</v>
      </c>
      <c r="S31" s="150"/>
      <c r="T31" s="151"/>
      <c r="U31" s="152"/>
      <c r="V31" s="148"/>
      <c r="W31" s="148"/>
      <c r="X31" s="148"/>
    </row>
    <row r="32" spans="2:24" ht="70.5" customHeight="1">
      <c r="B32" s="457" t="s">
        <v>336</v>
      </c>
      <c r="C32" s="458"/>
      <c r="D32" s="458"/>
      <c r="E32" s="458"/>
      <c r="F32" s="458"/>
      <c r="G32" s="458"/>
      <c r="H32" s="458"/>
      <c r="I32" s="458"/>
      <c r="J32" s="458"/>
      <c r="K32" s="458"/>
      <c r="L32" s="458"/>
      <c r="M32" s="458"/>
      <c r="N32" s="458"/>
      <c r="O32" s="458"/>
      <c r="P32" s="459"/>
      <c r="Q32" s="271" t="s">
        <v>205</v>
      </c>
      <c r="R32" s="350" t="s">
        <v>337</v>
      </c>
      <c r="S32" s="352" t="s">
        <v>338</v>
      </c>
      <c r="T32" s="151"/>
      <c r="U32" s="152"/>
      <c r="V32" s="148"/>
      <c r="W32" s="148"/>
      <c r="X32" s="148"/>
    </row>
    <row r="33" spans="2:24" ht="70.5" customHeight="1">
      <c r="B33" s="457" t="s">
        <v>339</v>
      </c>
      <c r="C33" s="458"/>
      <c r="D33" s="458"/>
      <c r="E33" s="458"/>
      <c r="F33" s="458"/>
      <c r="G33" s="458"/>
      <c r="H33" s="458"/>
      <c r="I33" s="458"/>
      <c r="J33" s="458"/>
      <c r="K33" s="458"/>
      <c r="L33" s="458"/>
      <c r="M33" s="458"/>
      <c r="N33" s="458"/>
      <c r="O33" s="458"/>
      <c r="P33" s="459"/>
      <c r="Q33" s="271" t="s">
        <v>205</v>
      </c>
      <c r="R33" s="353" t="s">
        <v>340</v>
      </c>
      <c r="S33" s="150"/>
      <c r="T33" s="151"/>
      <c r="U33" s="152"/>
      <c r="V33" s="148"/>
      <c r="W33" s="148"/>
      <c r="X33" s="148"/>
    </row>
    <row r="34" spans="2:24" ht="70.5" customHeight="1">
      <c r="B34" s="457" t="s">
        <v>341</v>
      </c>
      <c r="C34" s="458"/>
      <c r="D34" s="458"/>
      <c r="E34" s="458"/>
      <c r="F34" s="458"/>
      <c r="G34" s="458"/>
      <c r="H34" s="458"/>
      <c r="I34" s="458"/>
      <c r="J34" s="458"/>
      <c r="K34" s="458"/>
      <c r="L34" s="458"/>
      <c r="M34" s="458"/>
      <c r="N34" s="458"/>
      <c r="O34" s="458"/>
      <c r="P34" s="459"/>
      <c r="Q34" s="271" t="s">
        <v>205</v>
      </c>
      <c r="R34" s="304"/>
      <c r="S34" s="150"/>
      <c r="T34" s="151"/>
      <c r="U34" s="152"/>
      <c r="V34" s="148"/>
      <c r="W34" s="148"/>
      <c r="X34" s="148"/>
    </row>
    <row r="35" spans="2:24" ht="70.5" customHeight="1">
      <c r="B35" s="457" t="s">
        <v>342</v>
      </c>
      <c r="C35" s="458"/>
      <c r="D35" s="458"/>
      <c r="E35" s="458"/>
      <c r="F35" s="458"/>
      <c r="G35" s="458"/>
      <c r="H35" s="458"/>
      <c r="I35" s="458"/>
      <c r="J35" s="458"/>
      <c r="K35" s="458"/>
      <c r="L35" s="458"/>
      <c r="M35" s="458"/>
      <c r="N35" s="458"/>
      <c r="O35" s="458"/>
      <c r="P35" s="459"/>
      <c r="Q35" s="271" t="s">
        <v>205</v>
      </c>
      <c r="R35" s="304"/>
      <c r="S35" s="150"/>
      <c r="T35" s="151"/>
      <c r="U35" s="152"/>
      <c r="V35" s="148"/>
      <c r="W35" s="148"/>
      <c r="X35" s="148"/>
    </row>
    <row r="36" spans="2:24" ht="70.5" customHeight="1">
      <c r="B36" s="457" t="s">
        <v>343</v>
      </c>
      <c r="C36" s="458"/>
      <c r="D36" s="458"/>
      <c r="E36" s="458"/>
      <c r="F36" s="458"/>
      <c r="G36" s="458"/>
      <c r="H36" s="458"/>
      <c r="I36" s="458"/>
      <c r="J36" s="458"/>
      <c r="K36" s="458"/>
      <c r="L36" s="458"/>
      <c r="M36" s="458"/>
      <c r="N36" s="458"/>
      <c r="O36" s="458"/>
      <c r="P36" s="459"/>
      <c r="Q36" s="271" t="s">
        <v>205</v>
      </c>
      <c r="R36" s="304"/>
      <c r="S36" s="150"/>
      <c r="T36" s="151"/>
      <c r="U36" s="152"/>
      <c r="V36" s="148"/>
      <c r="W36" s="148"/>
      <c r="X36" s="148"/>
    </row>
    <row r="37" spans="2:24" ht="70.5" customHeight="1">
      <c r="B37" s="472" t="s">
        <v>344</v>
      </c>
      <c r="C37" s="473"/>
      <c r="D37" s="473"/>
      <c r="E37" s="449"/>
      <c r="F37" s="455" t="s">
        <v>345</v>
      </c>
      <c r="G37" s="458"/>
      <c r="H37" s="458"/>
      <c r="I37" s="458"/>
      <c r="J37" s="458"/>
      <c r="K37" s="458"/>
      <c r="L37" s="458"/>
      <c r="M37" s="458"/>
      <c r="N37" s="458"/>
      <c r="O37" s="458"/>
      <c r="P37" s="456"/>
      <c r="Q37" s="272" t="s">
        <v>205</v>
      </c>
      <c r="R37" s="305"/>
      <c r="S37" s="153"/>
      <c r="T37" s="154"/>
      <c r="U37" s="155"/>
      <c r="V37" s="148"/>
      <c r="W37" s="148"/>
      <c r="X37" s="148"/>
    </row>
    <row r="38" spans="2:24" ht="70.5" customHeight="1">
      <c r="B38" s="474"/>
      <c r="C38" s="475"/>
      <c r="D38" s="475"/>
      <c r="E38" s="476"/>
      <c r="F38" s="463" t="s">
        <v>346</v>
      </c>
      <c r="G38" s="477"/>
      <c r="H38" s="477"/>
      <c r="I38" s="477"/>
      <c r="J38" s="477"/>
      <c r="K38" s="477"/>
      <c r="L38" s="477"/>
      <c r="M38" s="477"/>
      <c r="N38" s="477"/>
      <c r="O38" s="477"/>
      <c r="P38" s="464"/>
      <c r="Q38" s="273" t="s">
        <v>205</v>
      </c>
      <c r="R38" s="354" t="s">
        <v>347</v>
      </c>
      <c r="S38" s="156"/>
      <c r="T38" s="157"/>
      <c r="U38" s="158"/>
    </row>
    <row r="40" spans="2:24">
      <c r="U40" s="159" t="s">
        <v>348</v>
      </c>
    </row>
    <row r="41" spans="2:24">
      <c r="U41" s="78" t="s">
        <v>218</v>
      </c>
    </row>
    <row r="42" spans="2:24">
      <c r="U42" s="78" t="s">
        <v>269</v>
      </c>
    </row>
    <row r="43" spans="2:24">
      <c r="U43" s="78" t="s">
        <v>349</v>
      </c>
    </row>
  </sheetData>
  <autoFilter ref="C6:X6" xr:uid="{00000000-0001-0000-0500-000000000000}"/>
  <mergeCells count="59">
    <mergeCell ref="B34:P34"/>
    <mergeCell ref="B35:P35"/>
    <mergeCell ref="B36:P36"/>
    <mergeCell ref="B37:E38"/>
    <mergeCell ref="F37:P37"/>
    <mergeCell ref="F38:P38"/>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C22:C23"/>
    <mergeCell ref="D22:E23"/>
    <mergeCell ref="F22:H22"/>
    <mergeCell ref="F23:H23"/>
    <mergeCell ref="D21:E21"/>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s>
  <phoneticPr fontId="26" type="noConversion"/>
  <dataValidations count="1">
    <dataValidation type="list" allowBlank="1" showInputMessage="1" showErrorMessage="1" sqref="U30:U38 X7:X25" xr:uid="{00000000-0002-0000-0500-000000000000}">
      <formula1>$U$41:$U$42</formula1>
    </dataValidation>
  </dataValidations>
  <hyperlinks>
    <hyperlink ref="V9" r:id="rId1" xr:uid="{0F5728D1-509C-40FC-906F-066E4D971ACC}"/>
    <hyperlink ref="V14" r:id="rId2" xr:uid="{6C6E1011-7C98-4A5E-B395-D5CD3CBE0E5D}"/>
    <hyperlink ref="S30" r:id="rId3" display="https://semanaeducacionartistica.cultura.gob.cl/recorrido-tras-bambalinas/" xr:uid="{BF51B81D-2456-48B5-A63C-F09CE2916DDF}"/>
    <hyperlink ref="S32" r:id="rId4" display="https://chilecultura.gob.cl/events/25533/" xr:uid="{52736602-55CA-48E7-8C88-834A6119E1CD}"/>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65"/>
  <sheetViews>
    <sheetView showGridLines="0" topLeftCell="A2" zoomScale="90" zoomScaleNormal="90" workbookViewId="0">
      <selection activeCell="F12" sqref="F12"/>
    </sheetView>
  </sheetViews>
  <sheetFormatPr defaultColWidth="9.140625" defaultRowHeight="11.25"/>
  <cols>
    <col min="1" max="1" width="4.28515625" style="1" customWidth="1"/>
    <col min="2" max="2" width="32.28515625" style="162" customWidth="1"/>
    <col min="3" max="3" width="24.5703125" style="162" customWidth="1"/>
    <col min="4" max="4" width="43.140625" style="254" customWidth="1"/>
    <col min="5" max="5" width="24.42578125" style="1" customWidth="1"/>
    <col min="6" max="7" width="21.5703125" style="162" customWidth="1"/>
    <col min="8" max="8" width="19" style="162" customWidth="1"/>
    <col min="9" max="9" width="14" style="162" customWidth="1"/>
    <col min="10" max="10" width="75" style="254" customWidth="1"/>
    <col min="11" max="14" width="17" style="162" customWidth="1"/>
    <col min="15" max="18" width="14.7109375" style="1" customWidth="1"/>
    <col min="19" max="19" width="14.7109375" style="162" customWidth="1"/>
    <col min="20" max="24" width="14.7109375" style="1" customWidth="1"/>
    <col min="25" max="26" width="20.7109375" style="1" customWidth="1"/>
    <col min="27" max="264" width="11.42578125" style="1"/>
    <col min="265" max="265" width="16.7109375" style="1" customWidth="1"/>
    <col min="266" max="266" width="28.28515625" style="1" customWidth="1"/>
    <col min="267" max="267" width="19.42578125" style="1" customWidth="1"/>
    <col min="268" max="268" width="13.28515625" style="1" customWidth="1"/>
    <col min="269" max="269" width="16.42578125" style="1" customWidth="1"/>
    <col min="270" max="270" width="15.5703125" style="1" customWidth="1"/>
    <col min="271" max="272" width="15.28515625" style="1" customWidth="1"/>
    <col min="273" max="273" width="14" style="1" customWidth="1"/>
    <col min="274" max="274" width="11.42578125" style="1"/>
    <col min="275" max="275" width="15.5703125" style="1" customWidth="1"/>
    <col min="276" max="276" width="15" style="1" customWidth="1"/>
    <col min="277" max="277" width="18.42578125" style="1" customWidth="1"/>
    <col min="278" max="279" width="11.42578125" style="1"/>
    <col min="280" max="280" width="14.7109375" style="1" customWidth="1"/>
    <col min="281" max="281" width="17" style="1" customWidth="1"/>
    <col min="282" max="282" width="16.28515625" style="1" customWidth="1"/>
    <col min="283" max="520" width="11.42578125" style="1"/>
    <col min="521" max="521" width="16.7109375" style="1" customWidth="1"/>
    <col min="522" max="522" width="28.28515625" style="1" customWidth="1"/>
    <col min="523" max="523" width="19.42578125" style="1" customWidth="1"/>
    <col min="524" max="524" width="13.28515625" style="1" customWidth="1"/>
    <col min="525" max="525" width="16.42578125" style="1" customWidth="1"/>
    <col min="526" max="526" width="15.5703125" style="1" customWidth="1"/>
    <col min="527" max="528" width="15.28515625" style="1" customWidth="1"/>
    <col min="529" max="529" width="14" style="1" customWidth="1"/>
    <col min="530" max="530" width="11.42578125" style="1"/>
    <col min="531" max="531" width="15.5703125" style="1" customWidth="1"/>
    <col min="532" max="532" width="15" style="1" customWidth="1"/>
    <col min="533" max="533" width="18.42578125" style="1" customWidth="1"/>
    <col min="534" max="535" width="11.42578125" style="1"/>
    <col min="536" max="536" width="14.7109375" style="1" customWidth="1"/>
    <col min="537" max="537" width="17" style="1" customWidth="1"/>
    <col min="538" max="538" width="16.28515625" style="1" customWidth="1"/>
    <col min="539" max="776" width="11.42578125" style="1"/>
    <col min="777" max="777" width="16.7109375" style="1" customWidth="1"/>
    <col min="778" max="778" width="28.28515625" style="1" customWidth="1"/>
    <col min="779" max="779" width="19.42578125" style="1" customWidth="1"/>
    <col min="780" max="780" width="13.28515625" style="1" customWidth="1"/>
    <col min="781" max="781" width="16.42578125" style="1" customWidth="1"/>
    <col min="782" max="782" width="15.5703125" style="1" customWidth="1"/>
    <col min="783" max="784" width="15.28515625" style="1" customWidth="1"/>
    <col min="785" max="785" width="14" style="1" customWidth="1"/>
    <col min="786" max="786" width="11.42578125" style="1"/>
    <col min="787" max="787" width="15.5703125" style="1" customWidth="1"/>
    <col min="788" max="788" width="15" style="1" customWidth="1"/>
    <col min="789" max="789" width="18.42578125" style="1" customWidth="1"/>
    <col min="790" max="791" width="11.42578125" style="1"/>
    <col min="792" max="792" width="14.7109375" style="1" customWidth="1"/>
    <col min="793" max="793" width="17" style="1" customWidth="1"/>
    <col min="794" max="794" width="16.28515625" style="1" customWidth="1"/>
    <col min="795" max="1032" width="9.140625" style="1"/>
    <col min="1033" max="1033" width="16.7109375" style="1" customWidth="1"/>
    <col min="1034" max="1034" width="28.28515625" style="1" customWidth="1"/>
    <col min="1035" max="1035" width="19.42578125" style="1" customWidth="1"/>
    <col min="1036" max="1036" width="13.28515625" style="1" customWidth="1"/>
    <col min="1037" max="1037" width="16.42578125" style="1" customWidth="1"/>
    <col min="1038" max="1038" width="15.5703125" style="1" customWidth="1"/>
    <col min="1039" max="1040" width="15.28515625" style="1" customWidth="1"/>
    <col min="1041" max="1041" width="14" style="1" customWidth="1"/>
    <col min="1042" max="1042" width="11.42578125" style="1"/>
    <col min="1043" max="1043" width="15.5703125" style="1" customWidth="1"/>
    <col min="1044" max="1044" width="15" style="1" customWidth="1"/>
    <col min="1045" max="1045" width="18.42578125" style="1" customWidth="1"/>
    <col min="1046" max="1047" width="11.42578125" style="1"/>
    <col min="1048" max="1048" width="14.7109375" style="1" customWidth="1"/>
    <col min="1049" max="1049" width="17" style="1" customWidth="1"/>
    <col min="1050" max="1050" width="16.28515625" style="1" customWidth="1"/>
    <col min="1051" max="1288" width="11.42578125" style="1"/>
    <col min="1289" max="1289" width="16.7109375" style="1" customWidth="1"/>
    <col min="1290" max="1290" width="28.28515625" style="1" customWidth="1"/>
    <col min="1291" max="1291" width="19.42578125" style="1" customWidth="1"/>
    <col min="1292" max="1292" width="13.28515625" style="1" customWidth="1"/>
    <col min="1293" max="1293" width="16.42578125" style="1" customWidth="1"/>
    <col min="1294" max="1294" width="15.5703125" style="1" customWidth="1"/>
    <col min="1295" max="1296" width="15.28515625" style="1" customWidth="1"/>
    <col min="1297" max="1297" width="14" style="1" customWidth="1"/>
    <col min="1298" max="1298" width="11.42578125" style="1"/>
    <col min="1299" max="1299" width="15.5703125" style="1" customWidth="1"/>
    <col min="1300" max="1300" width="15" style="1" customWidth="1"/>
    <col min="1301" max="1301" width="18.42578125" style="1" customWidth="1"/>
    <col min="1302" max="1303" width="11.42578125" style="1"/>
    <col min="1304" max="1304" width="14.7109375" style="1" customWidth="1"/>
    <col min="1305" max="1305" width="17" style="1" customWidth="1"/>
    <col min="1306" max="1306" width="16.28515625" style="1" customWidth="1"/>
    <col min="1307" max="1544" width="11.42578125" style="1"/>
    <col min="1545" max="1545" width="16.7109375" style="1" customWidth="1"/>
    <col min="1546" max="1546" width="28.28515625" style="1" customWidth="1"/>
    <col min="1547" max="1547" width="19.42578125" style="1" customWidth="1"/>
    <col min="1548" max="1548" width="13.28515625" style="1" customWidth="1"/>
    <col min="1549" max="1549" width="16.42578125" style="1" customWidth="1"/>
    <col min="1550" max="1550" width="15.5703125" style="1" customWidth="1"/>
    <col min="1551" max="1552" width="15.28515625" style="1" customWidth="1"/>
    <col min="1553" max="1553" width="14" style="1" customWidth="1"/>
    <col min="1554" max="1554" width="11.42578125" style="1"/>
    <col min="1555" max="1555" width="15.5703125" style="1" customWidth="1"/>
    <col min="1556" max="1556" width="15" style="1" customWidth="1"/>
    <col min="1557" max="1557" width="18.42578125" style="1" customWidth="1"/>
    <col min="1558" max="1559" width="11.42578125" style="1"/>
    <col min="1560" max="1560" width="14.7109375" style="1" customWidth="1"/>
    <col min="1561" max="1561" width="17" style="1" customWidth="1"/>
    <col min="1562" max="1562" width="16.28515625" style="1" customWidth="1"/>
    <col min="1563" max="1800" width="11.42578125" style="1"/>
    <col min="1801" max="1801" width="16.7109375" style="1" customWidth="1"/>
    <col min="1802" max="1802" width="28.28515625" style="1" customWidth="1"/>
    <col min="1803" max="1803" width="19.42578125" style="1" customWidth="1"/>
    <col min="1804" max="1804" width="13.28515625" style="1" customWidth="1"/>
    <col min="1805" max="1805" width="16.42578125" style="1" customWidth="1"/>
    <col min="1806" max="1806" width="15.5703125" style="1" customWidth="1"/>
    <col min="1807" max="1808" width="15.28515625" style="1" customWidth="1"/>
    <col min="1809" max="1809" width="14" style="1" customWidth="1"/>
    <col min="1810" max="1810" width="11.42578125" style="1"/>
    <col min="1811" max="1811" width="15.5703125" style="1" customWidth="1"/>
    <col min="1812" max="1812" width="15" style="1" customWidth="1"/>
    <col min="1813" max="1813" width="18.42578125" style="1" customWidth="1"/>
    <col min="1814" max="1815" width="11.42578125" style="1"/>
    <col min="1816" max="1816" width="14.7109375" style="1" customWidth="1"/>
    <col min="1817" max="1817" width="17" style="1" customWidth="1"/>
    <col min="1818" max="1818" width="16.28515625" style="1" customWidth="1"/>
    <col min="1819" max="2056" width="9.140625" style="1"/>
    <col min="2057" max="2057" width="16.7109375" style="1" customWidth="1"/>
    <col min="2058" max="2058" width="28.28515625" style="1" customWidth="1"/>
    <col min="2059" max="2059" width="19.42578125" style="1" customWidth="1"/>
    <col min="2060" max="2060" width="13.28515625" style="1" customWidth="1"/>
    <col min="2061" max="2061" width="16.42578125" style="1" customWidth="1"/>
    <col min="2062" max="2062" width="15.5703125" style="1" customWidth="1"/>
    <col min="2063" max="2064" width="15.28515625" style="1" customWidth="1"/>
    <col min="2065" max="2065" width="14" style="1" customWidth="1"/>
    <col min="2066" max="2066" width="11.42578125" style="1"/>
    <col min="2067" max="2067" width="15.5703125" style="1" customWidth="1"/>
    <col min="2068" max="2068" width="15" style="1" customWidth="1"/>
    <col min="2069" max="2069" width="18.42578125" style="1" customWidth="1"/>
    <col min="2070" max="2071" width="11.42578125" style="1"/>
    <col min="2072" max="2072" width="14.7109375" style="1" customWidth="1"/>
    <col min="2073" max="2073" width="17" style="1" customWidth="1"/>
    <col min="2074" max="2074" width="16.28515625" style="1" customWidth="1"/>
    <col min="2075" max="2312" width="11.42578125" style="1"/>
    <col min="2313" max="2313" width="16.7109375" style="1" customWidth="1"/>
    <col min="2314" max="2314" width="28.28515625" style="1" customWidth="1"/>
    <col min="2315" max="2315" width="19.42578125" style="1" customWidth="1"/>
    <col min="2316" max="2316" width="13.28515625" style="1" customWidth="1"/>
    <col min="2317" max="2317" width="16.42578125" style="1" customWidth="1"/>
    <col min="2318" max="2318" width="15.5703125" style="1" customWidth="1"/>
    <col min="2319" max="2320" width="15.28515625" style="1" customWidth="1"/>
    <col min="2321" max="2321" width="14" style="1" customWidth="1"/>
    <col min="2322" max="2322" width="11.42578125" style="1"/>
    <col min="2323" max="2323" width="15.5703125" style="1" customWidth="1"/>
    <col min="2324" max="2324" width="15" style="1" customWidth="1"/>
    <col min="2325" max="2325" width="18.42578125" style="1" customWidth="1"/>
    <col min="2326" max="2327" width="11.42578125" style="1"/>
    <col min="2328" max="2328" width="14.7109375" style="1" customWidth="1"/>
    <col min="2329" max="2329" width="17" style="1" customWidth="1"/>
    <col min="2330" max="2330" width="16.28515625" style="1" customWidth="1"/>
    <col min="2331" max="2568" width="11.42578125" style="1"/>
    <col min="2569" max="2569" width="16.7109375" style="1" customWidth="1"/>
    <col min="2570" max="2570" width="28.28515625" style="1" customWidth="1"/>
    <col min="2571" max="2571" width="19.42578125" style="1" customWidth="1"/>
    <col min="2572" max="2572" width="13.28515625" style="1" customWidth="1"/>
    <col min="2573" max="2573" width="16.42578125" style="1" customWidth="1"/>
    <col min="2574" max="2574" width="15.5703125" style="1" customWidth="1"/>
    <col min="2575" max="2576" width="15.28515625" style="1" customWidth="1"/>
    <col min="2577" max="2577" width="14" style="1" customWidth="1"/>
    <col min="2578" max="2578" width="11.42578125" style="1"/>
    <col min="2579" max="2579" width="15.5703125" style="1" customWidth="1"/>
    <col min="2580" max="2580" width="15" style="1" customWidth="1"/>
    <col min="2581" max="2581" width="18.42578125" style="1" customWidth="1"/>
    <col min="2582" max="2583" width="11.42578125" style="1"/>
    <col min="2584" max="2584" width="14.7109375" style="1" customWidth="1"/>
    <col min="2585" max="2585" width="17" style="1" customWidth="1"/>
    <col min="2586" max="2586" width="16.28515625" style="1" customWidth="1"/>
    <col min="2587" max="2824" width="11.42578125" style="1"/>
    <col min="2825" max="2825" width="16.7109375" style="1" customWidth="1"/>
    <col min="2826" max="2826" width="28.28515625" style="1" customWidth="1"/>
    <col min="2827" max="2827" width="19.42578125" style="1" customWidth="1"/>
    <col min="2828" max="2828" width="13.28515625" style="1" customWidth="1"/>
    <col min="2829" max="2829" width="16.42578125" style="1" customWidth="1"/>
    <col min="2830" max="2830" width="15.5703125" style="1" customWidth="1"/>
    <col min="2831" max="2832" width="15.28515625" style="1" customWidth="1"/>
    <col min="2833" max="2833" width="14" style="1" customWidth="1"/>
    <col min="2834" max="2834" width="11.42578125" style="1"/>
    <col min="2835" max="2835" width="15.5703125" style="1" customWidth="1"/>
    <col min="2836" max="2836" width="15" style="1" customWidth="1"/>
    <col min="2837" max="2837" width="18.42578125" style="1" customWidth="1"/>
    <col min="2838" max="2839" width="11.42578125" style="1"/>
    <col min="2840" max="2840" width="14.7109375" style="1" customWidth="1"/>
    <col min="2841" max="2841" width="17" style="1" customWidth="1"/>
    <col min="2842" max="2842" width="16.28515625" style="1" customWidth="1"/>
    <col min="2843" max="3080" width="9.140625" style="1"/>
    <col min="3081" max="3081" width="16.7109375" style="1" customWidth="1"/>
    <col min="3082" max="3082" width="28.28515625" style="1" customWidth="1"/>
    <col min="3083" max="3083" width="19.42578125" style="1" customWidth="1"/>
    <col min="3084" max="3084" width="13.28515625" style="1" customWidth="1"/>
    <col min="3085" max="3085" width="16.42578125" style="1" customWidth="1"/>
    <col min="3086" max="3086" width="15.5703125" style="1" customWidth="1"/>
    <col min="3087" max="3088" width="15.28515625" style="1" customWidth="1"/>
    <col min="3089" max="3089" width="14" style="1" customWidth="1"/>
    <col min="3090" max="3090" width="11.42578125" style="1"/>
    <col min="3091" max="3091" width="15.5703125" style="1" customWidth="1"/>
    <col min="3092" max="3092" width="15" style="1" customWidth="1"/>
    <col min="3093" max="3093" width="18.42578125" style="1" customWidth="1"/>
    <col min="3094" max="3095" width="11.42578125" style="1"/>
    <col min="3096" max="3096" width="14.7109375" style="1" customWidth="1"/>
    <col min="3097" max="3097" width="17" style="1" customWidth="1"/>
    <col min="3098" max="3098" width="16.28515625" style="1" customWidth="1"/>
    <col min="3099" max="3336" width="11.42578125" style="1"/>
    <col min="3337" max="3337" width="16.7109375" style="1" customWidth="1"/>
    <col min="3338" max="3338" width="28.28515625" style="1" customWidth="1"/>
    <col min="3339" max="3339" width="19.42578125" style="1" customWidth="1"/>
    <col min="3340" max="3340" width="13.28515625" style="1" customWidth="1"/>
    <col min="3341" max="3341" width="16.42578125" style="1" customWidth="1"/>
    <col min="3342" max="3342" width="15.5703125" style="1" customWidth="1"/>
    <col min="3343" max="3344" width="15.28515625" style="1" customWidth="1"/>
    <col min="3345" max="3345" width="14" style="1" customWidth="1"/>
    <col min="3346" max="3346" width="11.42578125" style="1"/>
    <col min="3347" max="3347" width="15.5703125" style="1" customWidth="1"/>
    <col min="3348" max="3348" width="15" style="1" customWidth="1"/>
    <col min="3349" max="3349" width="18.42578125" style="1" customWidth="1"/>
    <col min="3350" max="3351" width="11.42578125" style="1"/>
    <col min="3352" max="3352" width="14.7109375" style="1" customWidth="1"/>
    <col min="3353" max="3353" width="17" style="1" customWidth="1"/>
    <col min="3354" max="3354" width="16.28515625" style="1" customWidth="1"/>
    <col min="3355" max="3592" width="11.42578125" style="1"/>
    <col min="3593" max="3593" width="16.7109375" style="1" customWidth="1"/>
    <col min="3594" max="3594" width="28.28515625" style="1" customWidth="1"/>
    <col min="3595" max="3595" width="19.42578125" style="1" customWidth="1"/>
    <col min="3596" max="3596" width="13.28515625" style="1" customWidth="1"/>
    <col min="3597" max="3597" width="16.42578125" style="1" customWidth="1"/>
    <col min="3598" max="3598" width="15.5703125" style="1" customWidth="1"/>
    <col min="3599" max="3600" width="15.28515625" style="1" customWidth="1"/>
    <col min="3601" max="3601" width="14" style="1" customWidth="1"/>
    <col min="3602" max="3602" width="11.42578125" style="1"/>
    <col min="3603" max="3603" width="15.5703125" style="1" customWidth="1"/>
    <col min="3604" max="3604" width="15" style="1" customWidth="1"/>
    <col min="3605" max="3605" width="18.42578125" style="1" customWidth="1"/>
    <col min="3606" max="3607" width="11.42578125" style="1"/>
    <col min="3608" max="3608" width="14.7109375" style="1" customWidth="1"/>
    <col min="3609" max="3609" width="17" style="1" customWidth="1"/>
    <col min="3610" max="3610" width="16.28515625" style="1" customWidth="1"/>
    <col min="3611" max="3848" width="11.42578125" style="1"/>
    <col min="3849" max="3849" width="16.7109375" style="1" customWidth="1"/>
    <col min="3850" max="3850" width="28.28515625" style="1" customWidth="1"/>
    <col min="3851" max="3851" width="19.42578125" style="1" customWidth="1"/>
    <col min="3852" max="3852" width="13.28515625" style="1" customWidth="1"/>
    <col min="3853" max="3853" width="16.42578125" style="1" customWidth="1"/>
    <col min="3854" max="3854" width="15.5703125" style="1" customWidth="1"/>
    <col min="3855" max="3856" width="15.28515625" style="1" customWidth="1"/>
    <col min="3857" max="3857" width="14" style="1" customWidth="1"/>
    <col min="3858" max="3858" width="11.42578125" style="1"/>
    <col min="3859" max="3859" width="15.5703125" style="1" customWidth="1"/>
    <col min="3860" max="3860" width="15" style="1" customWidth="1"/>
    <col min="3861" max="3861" width="18.42578125" style="1" customWidth="1"/>
    <col min="3862" max="3863" width="11.42578125" style="1"/>
    <col min="3864" max="3864" width="14.7109375" style="1" customWidth="1"/>
    <col min="3865" max="3865" width="17" style="1" customWidth="1"/>
    <col min="3866" max="3866" width="16.28515625" style="1" customWidth="1"/>
    <col min="3867" max="4104" width="9.140625" style="1"/>
    <col min="4105" max="4105" width="16.7109375" style="1" customWidth="1"/>
    <col min="4106" max="4106" width="28.28515625" style="1" customWidth="1"/>
    <col min="4107" max="4107" width="19.42578125" style="1" customWidth="1"/>
    <col min="4108" max="4108" width="13.28515625" style="1" customWidth="1"/>
    <col min="4109" max="4109" width="16.42578125" style="1" customWidth="1"/>
    <col min="4110" max="4110" width="15.5703125" style="1" customWidth="1"/>
    <col min="4111" max="4112" width="15.28515625" style="1" customWidth="1"/>
    <col min="4113" max="4113" width="14" style="1" customWidth="1"/>
    <col min="4114" max="4114" width="11.42578125" style="1"/>
    <col min="4115" max="4115" width="15.5703125" style="1" customWidth="1"/>
    <col min="4116" max="4116" width="15" style="1" customWidth="1"/>
    <col min="4117" max="4117" width="18.42578125" style="1" customWidth="1"/>
    <col min="4118" max="4119" width="11.42578125" style="1"/>
    <col min="4120" max="4120" width="14.7109375" style="1" customWidth="1"/>
    <col min="4121" max="4121" width="17" style="1" customWidth="1"/>
    <col min="4122" max="4122" width="16.28515625" style="1" customWidth="1"/>
    <col min="4123" max="4360" width="11.42578125" style="1"/>
    <col min="4361" max="4361" width="16.7109375" style="1" customWidth="1"/>
    <col min="4362" max="4362" width="28.28515625" style="1" customWidth="1"/>
    <col min="4363" max="4363" width="19.42578125" style="1" customWidth="1"/>
    <col min="4364" max="4364" width="13.28515625" style="1" customWidth="1"/>
    <col min="4365" max="4365" width="16.42578125" style="1" customWidth="1"/>
    <col min="4366" max="4366" width="15.5703125" style="1" customWidth="1"/>
    <col min="4367" max="4368" width="15.28515625" style="1" customWidth="1"/>
    <col min="4369" max="4369" width="14" style="1" customWidth="1"/>
    <col min="4370" max="4370" width="11.42578125" style="1"/>
    <col min="4371" max="4371" width="15.5703125" style="1" customWidth="1"/>
    <col min="4372" max="4372" width="15" style="1" customWidth="1"/>
    <col min="4373" max="4373" width="18.42578125" style="1" customWidth="1"/>
    <col min="4374" max="4375" width="11.42578125" style="1"/>
    <col min="4376" max="4376" width="14.7109375" style="1" customWidth="1"/>
    <col min="4377" max="4377" width="17" style="1" customWidth="1"/>
    <col min="4378" max="4378" width="16.28515625" style="1" customWidth="1"/>
    <col min="4379" max="4616" width="11.42578125" style="1"/>
    <col min="4617" max="4617" width="16.7109375" style="1" customWidth="1"/>
    <col min="4618" max="4618" width="28.28515625" style="1" customWidth="1"/>
    <col min="4619" max="4619" width="19.42578125" style="1" customWidth="1"/>
    <col min="4620" max="4620" width="13.28515625" style="1" customWidth="1"/>
    <col min="4621" max="4621" width="16.42578125" style="1" customWidth="1"/>
    <col min="4622" max="4622" width="15.5703125" style="1" customWidth="1"/>
    <col min="4623" max="4624" width="15.28515625" style="1" customWidth="1"/>
    <col min="4625" max="4625" width="14" style="1" customWidth="1"/>
    <col min="4626" max="4626" width="11.42578125" style="1"/>
    <col min="4627" max="4627" width="15.5703125" style="1" customWidth="1"/>
    <col min="4628" max="4628" width="15" style="1" customWidth="1"/>
    <col min="4629" max="4629" width="18.42578125" style="1" customWidth="1"/>
    <col min="4630" max="4631" width="11.42578125" style="1"/>
    <col min="4632" max="4632" width="14.7109375" style="1" customWidth="1"/>
    <col min="4633" max="4633" width="17" style="1" customWidth="1"/>
    <col min="4634" max="4634" width="16.28515625" style="1" customWidth="1"/>
    <col min="4635" max="4872" width="11.42578125" style="1"/>
    <col min="4873" max="4873" width="16.7109375" style="1" customWidth="1"/>
    <col min="4874" max="4874" width="28.28515625" style="1" customWidth="1"/>
    <col min="4875" max="4875" width="19.42578125" style="1" customWidth="1"/>
    <col min="4876" max="4876" width="13.28515625" style="1" customWidth="1"/>
    <col min="4877" max="4877" width="16.42578125" style="1" customWidth="1"/>
    <col min="4878" max="4878" width="15.5703125" style="1" customWidth="1"/>
    <col min="4879" max="4880" width="15.28515625" style="1" customWidth="1"/>
    <col min="4881" max="4881" width="14" style="1" customWidth="1"/>
    <col min="4882" max="4882" width="11.42578125" style="1"/>
    <col min="4883" max="4883" width="15.5703125" style="1" customWidth="1"/>
    <col min="4884" max="4884" width="15" style="1" customWidth="1"/>
    <col min="4885" max="4885" width="18.42578125" style="1" customWidth="1"/>
    <col min="4886" max="4887" width="11.42578125" style="1"/>
    <col min="4888" max="4888" width="14.7109375" style="1" customWidth="1"/>
    <col min="4889" max="4889" width="17" style="1" customWidth="1"/>
    <col min="4890" max="4890" width="16.28515625" style="1" customWidth="1"/>
    <col min="4891" max="5128" width="9.140625" style="1"/>
    <col min="5129" max="5129" width="16.7109375" style="1" customWidth="1"/>
    <col min="5130" max="5130" width="28.28515625" style="1" customWidth="1"/>
    <col min="5131" max="5131" width="19.42578125" style="1" customWidth="1"/>
    <col min="5132" max="5132" width="13.28515625" style="1" customWidth="1"/>
    <col min="5133" max="5133" width="16.42578125" style="1" customWidth="1"/>
    <col min="5134" max="5134" width="15.5703125" style="1" customWidth="1"/>
    <col min="5135" max="5136" width="15.28515625" style="1" customWidth="1"/>
    <col min="5137" max="5137" width="14" style="1" customWidth="1"/>
    <col min="5138" max="5138" width="11.42578125" style="1"/>
    <col min="5139" max="5139" width="15.5703125" style="1" customWidth="1"/>
    <col min="5140" max="5140" width="15" style="1" customWidth="1"/>
    <col min="5141" max="5141" width="18.42578125" style="1" customWidth="1"/>
    <col min="5142" max="5143" width="11.42578125" style="1"/>
    <col min="5144" max="5144" width="14.7109375" style="1" customWidth="1"/>
    <col min="5145" max="5145" width="17" style="1" customWidth="1"/>
    <col min="5146" max="5146" width="16.28515625" style="1" customWidth="1"/>
    <col min="5147" max="5384" width="11.42578125" style="1"/>
    <col min="5385" max="5385" width="16.7109375" style="1" customWidth="1"/>
    <col min="5386" max="5386" width="28.28515625" style="1" customWidth="1"/>
    <col min="5387" max="5387" width="19.42578125" style="1" customWidth="1"/>
    <col min="5388" max="5388" width="13.28515625" style="1" customWidth="1"/>
    <col min="5389" max="5389" width="16.42578125" style="1" customWidth="1"/>
    <col min="5390" max="5390" width="15.5703125" style="1" customWidth="1"/>
    <col min="5391" max="5392" width="15.28515625" style="1" customWidth="1"/>
    <col min="5393" max="5393" width="14" style="1" customWidth="1"/>
    <col min="5394" max="5394" width="11.42578125" style="1"/>
    <col min="5395" max="5395" width="15.5703125" style="1" customWidth="1"/>
    <col min="5396" max="5396" width="15" style="1" customWidth="1"/>
    <col min="5397" max="5397" width="18.42578125" style="1" customWidth="1"/>
    <col min="5398" max="5399" width="11.42578125" style="1"/>
    <col min="5400" max="5400" width="14.7109375" style="1" customWidth="1"/>
    <col min="5401" max="5401" width="17" style="1" customWidth="1"/>
    <col min="5402" max="5402" width="16.28515625" style="1" customWidth="1"/>
    <col min="5403" max="5640" width="11.42578125" style="1"/>
    <col min="5641" max="5641" width="16.7109375" style="1" customWidth="1"/>
    <col min="5642" max="5642" width="28.28515625" style="1" customWidth="1"/>
    <col min="5643" max="5643" width="19.42578125" style="1" customWidth="1"/>
    <col min="5644" max="5644" width="13.28515625" style="1" customWidth="1"/>
    <col min="5645" max="5645" width="16.42578125" style="1" customWidth="1"/>
    <col min="5646" max="5646" width="15.5703125" style="1" customWidth="1"/>
    <col min="5647" max="5648" width="15.28515625" style="1" customWidth="1"/>
    <col min="5649" max="5649" width="14" style="1" customWidth="1"/>
    <col min="5650" max="5650" width="11.42578125" style="1"/>
    <col min="5651" max="5651" width="15.5703125" style="1" customWidth="1"/>
    <col min="5652" max="5652" width="15" style="1" customWidth="1"/>
    <col min="5653" max="5653" width="18.42578125" style="1" customWidth="1"/>
    <col min="5654" max="5655" width="11.42578125" style="1"/>
    <col min="5656" max="5656" width="14.7109375" style="1" customWidth="1"/>
    <col min="5657" max="5657" width="17" style="1" customWidth="1"/>
    <col min="5658" max="5658" width="16.28515625" style="1" customWidth="1"/>
    <col min="5659" max="5896" width="11.42578125" style="1"/>
    <col min="5897" max="5897" width="16.7109375" style="1" customWidth="1"/>
    <col min="5898" max="5898" width="28.28515625" style="1" customWidth="1"/>
    <col min="5899" max="5899" width="19.42578125" style="1" customWidth="1"/>
    <col min="5900" max="5900" width="13.28515625" style="1" customWidth="1"/>
    <col min="5901" max="5901" width="16.42578125" style="1" customWidth="1"/>
    <col min="5902" max="5902" width="15.5703125" style="1" customWidth="1"/>
    <col min="5903" max="5904" width="15.28515625" style="1" customWidth="1"/>
    <col min="5905" max="5905" width="14" style="1" customWidth="1"/>
    <col min="5906" max="5906" width="11.42578125" style="1"/>
    <col min="5907" max="5907" width="15.5703125" style="1" customWidth="1"/>
    <col min="5908" max="5908" width="15" style="1" customWidth="1"/>
    <col min="5909" max="5909" width="18.42578125" style="1" customWidth="1"/>
    <col min="5910" max="5911" width="11.42578125" style="1"/>
    <col min="5912" max="5912" width="14.7109375" style="1" customWidth="1"/>
    <col min="5913" max="5913" width="17" style="1" customWidth="1"/>
    <col min="5914" max="5914" width="16.28515625" style="1" customWidth="1"/>
    <col min="5915" max="6152" width="9.140625" style="1"/>
    <col min="6153" max="6153" width="16.7109375" style="1" customWidth="1"/>
    <col min="6154" max="6154" width="28.28515625" style="1" customWidth="1"/>
    <col min="6155" max="6155" width="19.42578125" style="1" customWidth="1"/>
    <col min="6156" max="6156" width="13.28515625" style="1" customWidth="1"/>
    <col min="6157" max="6157" width="16.42578125" style="1" customWidth="1"/>
    <col min="6158" max="6158" width="15.5703125" style="1" customWidth="1"/>
    <col min="6159" max="6160" width="15.28515625" style="1" customWidth="1"/>
    <col min="6161" max="6161" width="14" style="1" customWidth="1"/>
    <col min="6162" max="6162" width="11.42578125" style="1"/>
    <col min="6163" max="6163" width="15.5703125" style="1" customWidth="1"/>
    <col min="6164" max="6164" width="15" style="1" customWidth="1"/>
    <col min="6165" max="6165" width="18.42578125" style="1" customWidth="1"/>
    <col min="6166" max="6167" width="11.42578125" style="1"/>
    <col min="6168" max="6168" width="14.7109375" style="1" customWidth="1"/>
    <col min="6169" max="6169" width="17" style="1" customWidth="1"/>
    <col min="6170" max="6170" width="16.28515625" style="1" customWidth="1"/>
    <col min="6171" max="6408" width="11.42578125" style="1"/>
    <col min="6409" max="6409" width="16.7109375" style="1" customWidth="1"/>
    <col min="6410" max="6410" width="28.28515625" style="1" customWidth="1"/>
    <col min="6411" max="6411" width="19.42578125" style="1" customWidth="1"/>
    <col min="6412" max="6412" width="13.28515625" style="1" customWidth="1"/>
    <col min="6413" max="6413" width="16.42578125" style="1" customWidth="1"/>
    <col min="6414" max="6414" width="15.5703125" style="1" customWidth="1"/>
    <col min="6415" max="6416" width="15.28515625" style="1" customWidth="1"/>
    <col min="6417" max="6417" width="14" style="1" customWidth="1"/>
    <col min="6418" max="6418" width="11.42578125" style="1"/>
    <col min="6419" max="6419" width="15.5703125" style="1" customWidth="1"/>
    <col min="6420" max="6420" width="15" style="1" customWidth="1"/>
    <col min="6421" max="6421" width="18.42578125" style="1" customWidth="1"/>
    <col min="6422" max="6423" width="11.42578125" style="1"/>
    <col min="6424" max="6424" width="14.7109375" style="1" customWidth="1"/>
    <col min="6425" max="6425" width="17" style="1" customWidth="1"/>
    <col min="6426" max="6426" width="16.28515625" style="1" customWidth="1"/>
    <col min="6427" max="6664" width="11.42578125" style="1"/>
    <col min="6665" max="6665" width="16.7109375" style="1" customWidth="1"/>
    <col min="6666" max="6666" width="28.28515625" style="1" customWidth="1"/>
    <col min="6667" max="6667" width="19.42578125" style="1" customWidth="1"/>
    <col min="6668" max="6668" width="13.28515625" style="1" customWidth="1"/>
    <col min="6669" max="6669" width="16.42578125" style="1" customWidth="1"/>
    <col min="6670" max="6670" width="15.5703125" style="1" customWidth="1"/>
    <col min="6671" max="6672" width="15.28515625" style="1" customWidth="1"/>
    <col min="6673" max="6673" width="14" style="1" customWidth="1"/>
    <col min="6674" max="6674" width="11.42578125" style="1"/>
    <col min="6675" max="6675" width="15.5703125" style="1" customWidth="1"/>
    <col min="6676" max="6676" width="15" style="1" customWidth="1"/>
    <col min="6677" max="6677" width="18.42578125" style="1" customWidth="1"/>
    <col min="6678" max="6679" width="11.42578125" style="1"/>
    <col min="6680" max="6680" width="14.7109375" style="1" customWidth="1"/>
    <col min="6681" max="6681" width="17" style="1" customWidth="1"/>
    <col min="6682" max="6682" width="16.28515625" style="1" customWidth="1"/>
    <col min="6683" max="6920" width="11.42578125" style="1"/>
    <col min="6921" max="6921" width="16.7109375" style="1" customWidth="1"/>
    <col min="6922" max="6922" width="28.28515625" style="1" customWidth="1"/>
    <col min="6923" max="6923" width="19.42578125" style="1" customWidth="1"/>
    <col min="6924" max="6924" width="13.28515625" style="1" customWidth="1"/>
    <col min="6925" max="6925" width="16.42578125" style="1" customWidth="1"/>
    <col min="6926" max="6926" width="15.5703125" style="1" customWidth="1"/>
    <col min="6927" max="6928" width="15.28515625" style="1" customWidth="1"/>
    <col min="6929" max="6929" width="14" style="1" customWidth="1"/>
    <col min="6930" max="6930" width="11.42578125" style="1"/>
    <col min="6931" max="6931" width="15.5703125" style="1" customWidth="1"/>
    <col min="6932" max="6932" width="15" style="1" customWidth="1"/>
    <col min="6933" max="6933" width="18.42578125" style="1" customWidth="1"/>
    <col min="6934" max="6935" width="11.42578125" style="1"/>
    <col min="6936" max="6936" width="14.7109375" style="1" customWidth="1"/>
    <col min="6937" max="6937" width="17" style="1" customWidth="1"/>
    <col min="6938" max="6938" width="16.28515625" style="1" customWidth="1"/>
    <col min="6939" max="7176" width="9.140625" style="1"/>
    <col min="7177" max="7177" width="16.7109375" style="1" customWidth="1"/>
    <col min="7178" max="7178" width="28.28515625" style="1" customWidth="1"/>
    <col min="7179" max="7179" width="19.42578125" style="1" customWidth="1"/>
    <col min="7180" max="7180" width="13.28515625" style="1" customWidth="1"/>
    <col min="7181" max="7181" width="16.42578125" style="1" customWidth="1"/>
    <col min="7182" max="7182" width="15.5703125" style="1" customWidth="1"/>
    <col min="7183" max="7184" width="15.28515625" style="1" customWidth="1"/>
    <col min="7185" max="7185" width="14" style="1" customWidth="1"/>
    <col min="7186" max="7186" width="11.42578125" style="1"/>
    <col min="7187" max="7187" width="15.5703125" style="1" customWidth="1"/>
    <col min="7188" max="7188" width="15" style="1" customWidth="1"/>
    <col min="7189" max="7189" width="18.42578125" style="1" customWidth="1"/>
    <col min="7190" max="7191" width="11.42578125" style="1"/>
    <col min="7192" max="7192" width="14.7109375" style="1" customWidth="1"/>
    <col min="7193" max="7193" width="17" style="1" customWidth="1"/>
    <col min="7194" max="7194" width="16.28515625" style="1" customWidth="1"/>
    <col min="7195" max="7432" width="11.42578125" style="1"/>
    <col min="7433" max="7433" width="16.7109375" style="1" customWidth="1"/>
    <col min="7434" max="7434" width="28.28515625" style="1" customWidth="1"/>
    <col min="7435" max="7435" width="19.42578125" style="1" customWidth="1"/>
    <col min="7436" max="7436" width="13.28515625" style="1" customWidth="1"/>
    <col min="7437" max="7437" width="16.42578125" style="1" customWidth="1"/>
    <col min="7438" max="7438" width="15.5703125" style="1" customWidth="1"/>
    <col min="7439" max="7440" width="15.28515625" style="1" customWidth="1"/>
    <col min="7441" max="7441" width="14" style="1" customWidth="1"/>
    <col min="7442" max="7442" width="11.42578125" style="1"/>
    <col min="7443" max="7443" width="15.5703125" style="1" customWidth="1"/>
    <col min="7444" max="7444" width="15" style="1" customWidth="1"/>
    <col min="7445" max="7445" width="18.42578125" style="1" customWidth="1"/>
    <col min="7446" max="7447" width="11.42578125" style="1"/>
    <col min="7448" max="7448" width="14.7109375" style="1" customWidth="1"/>
    <col min="7449" max="7449" width="17" style="1" customWidth="1"/>
    <col min="7450" max="7450" width="16.28515625" style="1" customWidth="1"/>
    <col min="7451" max="7688" width="11.42578125" style="1"/>
    <col min="7689" max="7689" width="16.7109375" style="1" customWidth="1"/>
    <col min="7690" max="7690" width="28.28515625" style="1" customWidth="1"/>
    <col min="7691" max="7691" width="19.42578125" style="1" customWidth="1"/>
    <col min="7692" max="7692" width="13.28515625" style="1" customWidth="1"/>
    <col min="7693" max="7693" width="16.42578125" style="1" customWidth="1"/>
    <col min="7694" max="7694" width="15.5703125" style="1" customWidth="1"/>
    <col min="7695" max="7696" width="15.28515625" style="1" customWidth="1"/>
    <col min="7697" max="7697" width="14" style="1" customWidth="1"/>
    <col min="7698" max="7698" width="11.42578125" style="1"/>
    <col min="7699" max="7699" width="15.5703125" style="1" customWidth="1"/>
    <col min="7700" max="7700" width="15" style="1" customWidth="1"/>
    <col min="7701" max="7701" width="18.42578125" style="1" customWidth="1"/>
    <col min="7702" max="7703" width="11.42578125" style="1"/>
    <col min="7704" max="7704" width="14.7109375" style="1" customWidth="1"/>
    <col min="7705" max="7705" width="17" style="1" customWidth="1"/>
    <col min="7706" max="7706" width="16.28515625" style="1" customWidth="1"/>
    <col min="7707" max="7944" width="11.42578125" style="1"/>
    <col min="7945" max="7945" width="16.7109375" style="1" customWidth="1"/>
    <col min="7946" max="7946" width="28.28515625" style="1" customWidth="1"/>
    <col min="7947" max="7947" width="19.42578125" style="1" customWidth="1"/>
    <col min="7948" max="7948" width="13.28515625" style="1" customWidth="1"/>
    <col min="7949" max="7949" width="16.42578125" style="1" customWidth="1"/>
    <col min="7950" max="7950" width="15.5703125" style="1" customWidth="1"/>
    <col min="7951" max="7952" width="15.28515625" style="1" customWidth="1"/>
    <col min="7953" max="7953" width="14" style="1" customWidth="1"/>
    <col min="7954" max="7954" width="11.42578125" style="1"/>
    <col min="7955" max="7955" width="15.5703125" style="1" customWidth="1"/>
    <col min="7956" max="7956" width="15" style="1" customWidth="1"/>
    <col min="7957" max="7957" width="18.42578125" style="1" customWidth="1"/>
    <col min="7958" max="7959" width="11.42578125" style="1"/>
    <col min="7960" max="7960" width="14.7109375" style="1" customWidth="1"/>
    <col min="7961" max="7961" width="17" style="1" customWidth="1"/>
    <col min="7962" max="7962" width="16.28515625" style="1" customWidth="1"/>
    <col min="7963" max="8200" width="9.140625" style="1"/>
    <col min="8201" max="8201" width="16.7109375" style="1" customWidth="1"/>
    <col min="8202" max="8202" width="28.28515625" style="1" customWidth="1"/>
    <col min="8203" max="8203" width="19.42578125" style="1" customWidth="1"/>
    <col min="8204" max="8204" width="13.28515625" style="1" customWidth="1"/>
    <col min="8205" max="8205" width="16.42578125" style="1" customWidth="1"/>
    <col min="8206" max="8206" width="15.5703125" style="1" customWidth="1"/>
    <col min="8207" max="8208" width="15.28515625" style="1" customWidth="1"/>
    <col min="8209" max="8209" width="14" style="1" customWidth="1"/>
    <col min="8210" max="8210" width="11.42578125" style="1"/>
    <col min="8211" max="8211" width="15.5703125" style="1" customWidth="1"/>
    <col min="8212" max="8212" width="15" style="1" customWidth="1"/>
    <col min="8213" max="8213" width="18.42578125" style="1" customWidth="1"/>
    <col min="8214" max="8215" width="11.42578125" style="1"/>
    <col min="8216" max="8216" width="14.7109375" style="1" customWidth="1"/>
    <col min="8217" max="8217" width="17" style="1" customWidth="1"/>
    <col min="8218" max="8218" width="16.28515625" style="1" customWidth="1"/>
    <col min="8219" max="8456" width="11.42578125" style="1"/>
    <col min="8457" max="8457" width="16.7109375" style="1" customWidth="1"/>
    <col min="8458" max="8458" width="28.28515625" style="1" customWidth="1"/>
    <col min="8459" max="8459" width="19.42578125" style="1" customWidth="1"/>
    <col min="8460" max="8460" width="13.28515625" style="1" customWidth="1"/>
    <col min="8461" max="8461" width="16.42578125" style="1" customWidth="1"/>
    <col min="8462" max="8462" width="15.5703125" style="1" customWidth="1"/>
    <col min="8463" max="8464" width="15.28515625" style="1" customWidth="1"/>
    <col min="8465" max="8465" width="14" style="1" customWidth="1"/>
    <col min="8466" max="8466" width="11.42578125" style="1"/>
    <col min="8467" max="8467" width="15.5703125" style="1" customWidth="1"/>
    <col min="8468" max="8468" width="15" style="1" customWidth="1"/>
    <col min="8469" max="8469" width="18.42578125" style="1" customWidth="1"/>
    <col min="8470" max="8471" width="11.42578125" style="1"/>
    <col min="8472" max="8472" width="14.7109375" style="1" customWidth="1"/>
    <col min="8473" max="8473" width="17" style="1" customWidth="1"/>
    <col min="8474" max="8474" width="16.28515625" style="1" customWidth="1"/>
    <col min="8475" max="8712" width="11.42578125" style="1"/>
    <col min="8713" max="8713" width="16.7109375" style="1" customWidth="1"/>
    <col min="8714" max="8714" width="28.28515625" style="1" customWidth="1"/>
    <col min="8715" max="8715" width="19.42578125" style="1" customWidth="1"/>
    <col min="8716" max="8716" width="13.28515625" style="1" customWidth="1"/>
    <col min="8717" max="8717" width="16.42578125" style="1" customWidth="1"/>
    <col min="8718" max="8718" width="15.5703125" style="1" customWidth="1"/>
    <col min="8719" max="8720" width="15.28515625" style="1" customWidth="1"/>
    <col min="8721" max="8721" width="14" style="1" customWidth="1"/>
    <col min="8722" max="8722" width="11.42578125" style="1"/>
    <col min="8723" max="8723" width="15.5703125" style="1" customWidth="1"/>
    <col min="8724" max="8724" width="15" style="1" customWidth="1"/>
    <col min="8725" max="8725" width="18.42578125" style="1" customWidth="1"/>
    <col min="8726" max="8727" width="11.42578125" style="1"/>
    <col min="8728" max="8728" width="14.7109375" style="1" customWidth="1"/>
    <col min="8729" max="8729" width="17" style="1" customWidth="1"/>
    <col min="8730" max="8730" width="16.28515625" style="1" customWidth="1"/>
    <col min="8731" max="8968" width="11.42578125" style="1"/>
    <col min="8969" max="8969" width="16.7109375" style="1" customWidth="1"/>
    <col min="8970" max="8970" width="28.28515625" style="1" customWidth="1"/>
    <col min="8971" max="8971" width="19.42578125" style="1" customWidth="1"/>
    <col min="8972" max="8972" width="13.28515625" style="1" customWidth="1"/>
    <col min="8973" max="8973" width="16.42578125" style="1" customWidth="1"/>
    <col min="8974" max="8974" width="15.5703125" style="1" customWidth="1"/>
    <col min="8975" max="8976" width="15.28515625" style="1" customWidth="1"/>
    <col min="8977" max="8977" width="14" style="1" customWidth="1"/>
    <col min="8978" max="8978" width="11.42578125" style="1"/>
    <col min="8979" max="8979" width="15.5703125" style="1" customWidth="1"/>
    <col min="8980" max="8980" width="15" style="1" customWidth="1"/>
    <col min="8981" max="8981" width="18.42578125" style="1" customWidth="1"/>
    <col min="8982" max="8983" width="11.42578125" style="1"/>
    <col min="8984" max="8984" width="14.7109375" style="1" customWidth="1"/>
    <col min="8985" max="8985" width="17" style="1" customWidth="1"/>
    <col min="8986" max="8986" width="16.28515625" style="1" customWidth="1"/>
    <col min="8987" max="9224" width="9.140625" style="1"/>
    <col min="9225" max="9225" width="16.7109375" style="1" customWidth="1"/>
    <col min="9226" max="9226" width="28.28515625" style="1" customWidth="1"/>
    <col min="9227" max="9227" width="19.42578125" style="1" customWidth="1"/>
    <col min="9228" max="9228" width="13.28515625" style="1" customWidth="1"/>
    <col min="9229" max="9229" width="16.42578125" style="1" customWidth="1"/>
    <col min="9230" max="9230" width="15.5703125" style="1" customWidth="1"/>
    <col min="9231" max="9232" width="15.28515625" style="1" customWidth="1"/>
    <col min="9233" max="9233" width="14" style="1" customWidth="1"/>
    <col min="9234" max="9234" width="11.42578125" style="1"/>
    <col min="9235" max="9235" width="15.5703125" style="1" customWidth="1"/>
    <col min="9236" max="9236" width="15" style="1" customWidth="1"/>
    <col min="9237" max="9237" width="18.42578125" style="1" customWidth="1"/>
    <col min="9238" max="9239" width="11.42578125" style="1"/>
    <col min="9240" max="9240" width="14.7109375" style="1" customWidth="1"/>
    <col min="9241" max="9241" width="17" style="1" customWidth="1"/>
    <col min="9242" max="9242" width="16.28515625" style="1" customWidth="1"/>
    <col min="9243" max="9480" width="11.42578125" style="1"/>
    <col min="9481" max="9481" width="16.7109375" style="1" customWidth="1"/>
    <col min="9482" max="9482" width="28.28515625" style="1" customWidth="1"/>
    <col min="9483" max="9483" width="19.42578125" style="1" customWidth="1"/>
    <col min="9484" max="9484" width="13.28515625" style="1" customWidth="1"/>
    <col min="9485" max="9485" width="16.42578125" style="1" customWidth="1"/>
    <col min="9486" max="9486" width="15.5703125" style="1" customWidth="1"/>
    <col min="9487" max="9488" width="15.28515625" style="1" customWidth="1"/>
    <col min="9489" max="9489" width="14" style="1" customWidth="1"/>
    <col min="9490" max="9490" width="11.42578125" style="1"/>
    <col min="9491" max="9491" width="15.5703125" style="1" customWidth="1"/>
    <col min="9492" max="9492" width="15" style="1" customWidth="1"/>
    <col min="9493" max="9493" width="18.42578125" style="1" customWidth="1"/>
    <col min="9494" max="9495" width="11.42578125" style="1"/>
    <col min="9496" max="9496" width="14.7109375" style="1" customWidth="1"/>
    <col min="9497" max="9497" width="17" style="1" customWidth="1"/>
    <col min="9498" max="9498" width="16.28515625" style="1" customWidth="1"/>
    <col min="9499" max="9736" width="11.42578125" style="1"/>
    <col min="9737" max="9737" width="16.7109375" style="1" customWidth="1"/>
    <col min="9738" max="9738" width="28.28515625" style="1" customWidth="1"/>
    <col min="9739" max="9739" width="19.42578125" style="1" customWidth="1"/>
    <col min="9740" max="9740" width="13.28515625" style="1" customWidth="1"/>
    <col min="9741" max="9741" width="16.42578125" style="1" customWidth="1"/>
    <col min="9742" max="9742" width="15.5703125" style="1" customWidth="1"/>
    <col min="9743" max="9744" width="15.28515625" style="1" customWidth="1"/>
    <col min="9745" max="9745" width="14" style="1" customWidth="1"/>
    <col min="9746" max="9746" width="11.42578125" style="1"/>
    <col min="9747" max="9747" width="15.5703125" style="1" customWidth="1"/>
    <col min="9748" max="9748" width="15" style="1" customWidth="1"/>
    <col min="9749" max="9749" width="18.42578125" style="1" customWidth="1"/>
    <col min="9750" max="9751" width="11.42578125" style="1"/>
    <col min="9752" max="9752" width="14.7109375" style="1" customWidth="1"/>
    <col min="9753" max="9753" width="17" style="1" customWidth="1"/>
    <col min="9754" max="9754" width="16.28515625" style="1" customWidth="1"/>
    <col min="9755" max="9992" width="11.42578125" style="1"/>
    <col min="9993" max="9993" width="16.7109375" style="1" customWidth="1"/>
    <col min="9994" max="9994" width="28.28515625" style="1" customWidth="1"/>
    <col min="9995" max="9995" width="19.42578125" style="1" customWidth="1"/>
    <col min="9996" max="9996" width="13.28515625" style="1" customWidth="1"/>
    <col min="9997" max="9997" width="16.42578125" style="1" customWidth="1"/>
    <col min="9998" max="9998" width="15.5703125" style="1" customWidth="1"/>
    <col min="9999" max="10000" width="15.28515625" style="1" customWidth="1"/>
    <col min="10001" max="10001" width="14" style="1" customWidth="1"/>
    <col min="10002" max="10002" width="11.42578125" style="1"/>
    <col min="10003" max="10003" width="15.5703125" style="1" customWidth="1"/>
    <col min="10004" max="10004" width="15" style="1" customWidth="1"/>
    <col min="10005" max="10005" width="18.42578125" style="1" customWidth="1"/>
    <col min="10006" max="10007" width="11.42578125" style="1"/>
    <col min="10008" max="10008" width="14.7109375" style="1" customWidth="1"/>
    <col min="10009" max="10009" width="17" style="1" customWidth="1"/>
    <col min="10010" max="10010" width="16.28515625" style="1" customWidth="1"/>
    <col min="10011" max="10248" width="9.140625" style="1"/>
    <col min="10249" max="10249" width="16.7109375" style="1" customWidth="1"/>
    <col min="10250" max="10250" width="28.28515625" style="1" customWidth="1"/>
    <col min="10251" max="10251" width="19.42578125" style="1" customWidth="1"/>
    <col min="10252" max="10252" width="13.28515625" style="1" customWidth="1"/>
    <col min="10253" max="10253" width="16.42578125" style="1" customWidth="1"/>
    <col min="10254" max="10254" width="15.5703125" style="1" customWidth="1"/>
    <col min="10255" max="10256" width="15.28515625" style="1" customWidth="1"/>
    <col min="10257" max="10257" width="14" style="1" customWidth="1"/>
    <col min="10258" max="10258" width="11.42578125" style="1"/>
    <col min="10259" max="10259" width="15.5703125" style="1" customWidth="1"/>
    <col min="10260" max="10260" width="15" style="1" customWidth="1"/>
    <col min="10261" max="10261" width="18.42578125" style="1" customWidth="1"/>
    <col min="10262" max="10263" width="11.42578125" style="1"/>
    <col min="10264" max="10264" width="14.7109375" style="1" customWidth="1"/>
    <col min="10265" max="10265" width="17" style="1" customWidth="1"/>
    <col min="10266" max="10266" width="16.28515625" style="1" customWidth="1"/>
    <col min="10267" max="10504" width="11.42578125" style="1"/>
    <col min="10505" max="10505" width="16.7109375" style="1" customWidth="1"/>
    <col min="10506" max="10506" width="28.28515625" style="1" customWidth="1"/>
    <col min="10507" max="10507" width="19.42578125" style="1" customWidth="1"/>
    <col min="10508" max="10508" width="13.28515625" style="1" customWidth="1"/>
    <col min="10509" max="10509" width="16.42578125" style="1" customWidth="1"/>
    <col min="10510" max="10510" width="15.5703125" style="1" customWidth="1"/>
    <col min="10511" max="10512" width="15.28515625" style="1" customWidth="1"/>
    <col min="10513" max="10513" width="14" style="1" customWidth="1"/>
    <col min="10514" max="10514" width="11.42578125" style="1"/>
    <col min="10515" max="10515" width="15.5703125" style="1" customWidth="1"/>
    <col min="10516" max="10516" width="15" style="1" customWidth="1"/>
    <col min="10517" max="10517" width="18.42578125" style="1" customWidth="1"/>
    <col min="10518" max="10519" width="11.42578125" style="1"/>
    <col min="10520" max="10520" width="14.7109375" style="1" customWidth="1"/>
    <col min="10521" max="10521" width="17" style="1" customWidth="1"/>
    <col min="10522" max="10522" width="16.28515625" style="1" customWidth="1"/>
    <col min="10523" max="10760" width="11.42578125" style="1"/>
    <col min="10761" max="10761" width="16.7109375" style="1" customWidth="1"/>
    <col min="10762" max="10762" width="28.28515625" style="1" customWidth="1"/>
    <col min="10763" max="10763" width="19.42578125" style="1" customWidth="1"/>
    <col min="10764" max="10764" width="13.28515625" style="1" customWidth="1"/>
    <col min="10765" max="10765" width="16.42578125" style="1" customWidth="1"/>
    <col min="10766" max="10766" width="15.5703125" style="1" customWidth="1"/>
    <col min="10767" max="10768" width="15.28515625" style="1" customWidth="1"/>
    <col min="10769" max="10769" width="14" style="1" customWidth="1"/>
    <col min="10770" max="10770" width="11.42578125" style="1"/>
    <col min="10771" max="10771" width="15.5703125" style="1" customWidth="1"/>
    <col min="10772" max="10772" width="15" style="1" customWidth="1"/>
    <col min="10773" max="10773" width="18.42578125" style="1" customWidth="1"/>
    <col min="10774" max="10775" width="11.42578125" style="1"/>
    <col min="10776" max="10776" width="14.7109375" style="1" customWidth="1"/>
    <col min="10777" max="10777" width="17" style="1" customWidth="1"/>
    <col min="10778" max="10778" width="16.28515625" style="1" customWidth="1"/>
    <col min="10779" max="11016" width="11.42578125" style="1"/>
    <col min="11017" max="11017" width="16.7109375" style="1" customWidth="1"/>
    <col min="11018" max="11018" width="28.28515625" style="1" customWidth="1"/>
    <col min="11019" max="11019" width="19.42578125" style="1" customWidth="1"/>
    <col min="11020" max="11020" width="13.28515625" style="1" customWidth="1"/>
    <col min="11021" max="11021" width="16.42578125" style="1" customWidth="1"/>
    <col min="11022" max="11022" width="15.5703125" style="1" customWidth="1"/>
    <col min="11023" max="11024" width="15.28515625" style="1" customWidth="1"/>
    <col min="11025" max="11025" width="14" style="1" customWidth="1"/>
    <col min="11026" max="11026" width="11.42578125" style="1"/>
    <col min="11027" max="11027" width="15.5703125" style="1" customWidth="1"/>
    <col min="11028" max="11028" width="15" style="1" customWidth="1"/>
    <col min="11029" max="11029" width="18.42578125" style="1" customWidth="1"/>
    <col min="11030" max="11031" width="11.42578125" style="1"/>
    <col min="11032" max="11032" width="14.7109375" style="1" customWidth="1"/>
    <col min="11033" max="11033" width="17" style="1" customWidth="1"/>
    <col min="11034" max="11034" width="16.28515625" style="1" customWidth="1"/>
    <col min="11035" max="11272" width="9.140625" style="1"/>
    <col min="11273" max="11273" width="16.7109375" style="1" customWidth="1"/>
    <col min="11274" max="11274" width="28.28515625" style="1" customWidth="1"/>
    <col min="11275" max="11275" width="19.42578125" style="1" customWidth="1"/>
    <col min="11276" max="11276" width="13.28515625" style="1" customWidth="1"/>
    <col min="11277" max="11277" width="16.42578125" style="1" customWidth="1"/>
    <col min="11278" max="11278" width="15.5703125" style="1" customWidth="1"/>
    <col min="11279" max="11280" width="15.28515625" style="1" customWidth="1"/>
    <col min="11281" max="11281" width="14" style="1" customWidth="1"/>
    <col min="11282" max="11282" width="11.42578125" style="1"/>
    <col min="11283" max="11283" width="15.5703125" style="1" customWidth="1"/>
    <col min="11284" max="11284" width="15" style="1" customWidth="1"/>
    <col min="11285" max="11285" width="18.42578125" style="1" customWidth="1"/>
    <col min="11286" max="11287" width="11.42578125" style="1"/>
    <col min="11288" max="11288" width="14.7109375" style="1" customWidth="1"/>
    <col min="11289" max="11289" width="17" style="1" customWidth="1"/>
    <col min="11290" max="11290" width="16.28515625" style="1" customWidth="1"/>
    <col min="11291" max="11528" width="11.42578125" style="1"/>
    <col min="11529" max="11529" width="16.7109375" style="1" customWidth="1"/>
    <col min="11530" max="11530" width="28.28515625" style="1" customWidth="1"/>
    <col min="11531" max="11531" width="19.42578125" style="1" customWidth="1"/>
    <col min="11532" max="11532" width="13.28515625" style="1" customWidth="1"/>
    <col min="11533" max="11533" width="16.42578125" style="1" customWidth="1"/>
    <col min="11534" max="11534" width="15.5703125" style="1" customWidth="1"/>
    <col min="11535" max="11536" width="15.28515625" style="1" customWidth="1"/>
    <col min="11537" max="11537" width="14" style="1" customWidth="1"/>
    <col min="11538" max="11538" width="11.42578125" style="1"/>
    <col min="11539" max="11539" width="15.5703125" style="1" customWidth="1"/>
    <col min="11540" max="11540" width="15" style="1" customWidth="1"/>
    <col min="11541" max="11541" width="18.42578125" style="1" customWidth="1"/>
    <col min="11542" max="11543" width="11.42578125" style="1"/>
    <col min="11544" max="11544" width="14.7109375" style="1" customWidth="1"/>
    <col min="11545" max="11545" width="17" style="1" customWidth="1"/>
    <col min="11546" max="11546" width="16.28515625" style="1" customWidth="1"/>
    <col min="11547" max="11784" width="11.42578125" style="1"/>
    <col min="11785" max="11785" width="16.7109375" style="1" customWidth="1"/>
    <col min="11786" max="11786" width="28.28515625" style="1" customWidth="1"/>
    <col min="11787" max="11787" width="19.42578125" style="1" customWidth="1"/>
    <col min="11788" max="11788" width="13.28515625" style="1" customWidth="1"/>
    <col min="11789" max="11789" width="16.42578125" style="1" customWidth="1"/>
    <col min="11790" max="11790" width="15.5703125" style="1" customWidth="1"/>
    <col min="11791" max="11792" width="15.28515625" style="1" customWidth="1"/>
    <col min="11793" max="11793" width="14" style="1" customWidth="1"/>
    <col min="11794" max="11794" width="11.42578125" style="1"/>
    <col min="11795" max="11795" width="15.5703125" style="1" customWidth="1"/>
    <col min="11796" max="11796" width="15" style="1" customWidth="1"/>
    <col min="11797" max="11797" width="18.42578125" style="1" customWidth="1"/>
    <col min="11798" max="11799" width="11.42578125" style="1"/>
    <col min="11800" max="11800" width="14.7109375" style="1" customWidth="1"/>
    <col min="11801" max="11801" width="17" style="1" customWidth="1"/>
    <col min="11802" max="11802" width="16.28515625" style="1" customWidth="1"/>
    <col min="11803" max="12040" width="11.42578125" style="1"/>
    <col min="12041" max="12041" width="16.7109375" style="1" customWidth="1"/>
    <col min="12042" max="12042" width="28.28515625" style="1" customWidth="1"/>
    <col min="12043" max="12043" width="19.42578125" style="1" customWidth="1"/>
    <col min="12044" max="12044" width="13.28515625" style="1" customWidth="1"/>
    <col min="12045" max="12045" width="16.42578125" style="1" customWidth="1"/>
    <col min="12046" max="12046" width="15.5703125" style="1" customWidth="1"/>
    <col min="12047" max="12048" width="15.28515625" style="1" customWidth="1"/>
    <col min="12049" max="12049" width="14" style="1" customWidth="1"/>
    <col min="12050" max="12050" width="11.42578125" style="1"/>
    <col min="12051" max="12051" width="15.5703125" style="1" customWidth="1"/>
    <col min="12052" max="12052" width="15" style="1" customWidth="1"/>
    <col min="12053" max="12053" width="18.42578125" style="1" customWidth="1"/>
    <col min="12054" max="12055" width="11.42578125" style="1"/>
    <col min="12056" max="12056" width="14.7109375" style="1" customWidth="1"/>
    <col min="12057" max="12057" width="17" style="1" customWidth="1"/>
    <col min="12058" max="12058" width="16.28515625" style="1" customWidth="1"/>
    <col min="12059" max="12296" width="9.140625" style="1"/>
    <col min="12297" max="12297" width="16.7109375" style="1" customWidth="1"/>
    <col min="12298" max="12298" width="28.28515625" style="1" customWidth="1"/>
    <col min="12299" max="12299" width="19.42578125" style="1" customWidth="1"/>
    <col min="12300" max="12300" width="13.28515625" style="1" customWidth="1"/>
    <col min="12301" max="12301" width="16.42578125" style="1" customWidth="1"/>
    <col min="12302" max="12302" width="15.5703125" style="1" customWidth="1"/>
    <col min="12303" max="12304" width="15.28515625" style="1" customWidth="1"/>
    <col min="12305" max="12305" width="14" style="1" customWidth="1"/>
    <col min="12306" max="12306" width="11.42578125" style="1"/>
    <col min="12307" max="12307" width="15.5703125" style="1" customWidth="1"/>
    <col min="12308" max="12308" width="15" style="1" customWidth="1"/>
    <col min="12309" max="12309" width="18.42578125" style="1" customWidth="1"/>
    <col min="12310" max="12311" width="11.42578125" style="1"/>
    <col min="12312" max="12312" width="14.7109375" style="1" customWidth="1"/>
    <col min="12313" max="12313" width="17" style="1" customWidth="1"/>
    <col min="12314" max="12314" width="16.28515625" style="1" customWidth="1"/>
    <col min="12315" max="12552" width="11.42578125" style="1"/>
    <col min="12553" max="12553" width="16.7109375" style="1" customWidth="1"/>
    <col min="12554" max="12554" width="28.28515625" style="1" customWidth="1"/>
    <col min="12555" max="12555" width="19.42578125" style="1" customWidth="1"/>
    <col min="12556" max="12556" width="13.28515625" style="1" customWidth="1"/>
    <col min="12557" max="12557" width="16.42578125" style="1" customWidth="1"/>
    <col min="12558" max="12558" width="15.5703125" style="1" customWidth="1"/>
    <col min="12559" max="12560" width="15.28515625" style="1" customWidth="1"/>
    <col min="12561" max="12561" width="14" style="1" customWidth="1"/>
    <col min="12562" max="12562" width="11.42578125" style="1"/>
    <col min="12563" max="12563" width="15.5703125" style="1" customWidth="1"/>
    <col min="12564" max="12564" width="15" style="1" customWidth="1"/>
    <col min="12565" max="12565" width="18.42578125" style="1" customWidth="1"/>
    <col min="12566" max="12567" width="11.42578125" style="1"/>
    <col min="12568" max="12568" width="14.7109375" style="1" customWidth="1"/>
    <col min="12569" max="12569" width="17" style="1" customWidth="1"/>
    <col min="12570" max="12570" width="16.28515625" style="1" customWidth="1"/>
    <col min="12571" max="12808" width="11.42578125" style="1"/>
    <col min="12809" max="12809" width="16.7109375" style="1" customWidth="1"/>
    <col min="12810" max="12810" width="28.28515625" style="1" customWidth="1"/>
    <col min="12811" max="12811" width="19.42578125" style="1" customWidth="1"/>
    <col min="12812" max="12812" width="13.28515625" style="1" customWidth="1"/>
    <col min="12813" max="12813" width="16.42578125" style="1" customWidth="1"/>
    <col min="12814" max="12814" width="15.5703125" style="1" customWidth="1"/>
    <col min="12815" max="12816" width="15.28515625" style="1" customWidth="1"/>
    <col min="12817" max="12817" width="14" style="1" customWidth="1"/>
    <col min="12818" max="12818" width="11.42578125" style="1"/>
    <col min="12819" max="12819" width="15.5703125" style="1" customWidth="1"/>
    <col min="12820" max="12820" width="15" style="1" customWidth="1"/>
    <col min="12821" max="12821" width="18.42578125" style="1" customWidth="1"/>
    <col min="12822" max="12823" width="11.42578125" style="1"/>
    <col min="12824" max="12824" width="14.7109375" style="1" customWidth="1"/>
    <col min="12825" max="12825" width="17" style="1" customWidth="1"/>
    <col min="12826" max="12826" width="16.28515625" style="1" customWidth="1"/>
    <col min="12827" max="13064" width="11.42578125" style="1"/>
    <col min="13065" max="13065" width="16.7109375" style="1" customWidth="1"/>
    <col min="13066" max="13066" width="28.28515625" style="1" customWidth="1"/>
    <col min="13067" max="13067" width="19.42578125" style="1" customWidth="1"/>
    <col min="13068" max="13068" width="13.28515625" style="1" customWidth="1"/>
    <col min="13069" max="13069" width="16.42578125" style="1" customWidth="1"/>
    <col min="13070" max="13070" width="15.5703125" style="1" customWidth="1"/>
    <col min="13071" max="13072" width="15.28515625" style="1" customWidth="1"/>
    <col min="13073" max="13073" width="14" style="1" customWidth="1"/>
    <col min="13074" max="13074" width="11.42578125" style="1"/>
    <col min="13075" max="13075" width="15.5703125" style="1" customWidth="1"/>
    <col min="13076" max="13076" width="15" style="1" customWidth="1"/>
    <col min="13077" max="13077" width="18.42578125" style="1" customWidth="1"/>
    <col min="13078" max="13079" width="11.42578125" style="1"/>
    <col min="13080" max="13080" width="14.7109375" style="1" customWidth="1"/>
    <col min="13081" max="13081" width="17" style="1" customWidth="1"/>
    <col min="13082" max="13082" width="16.28515625" style="1" customWidth="1"/>
    <col min="13083" max="13320" width="9.140625" style="1"/>
    <col min="13321" max="13321" width="16.7109375" style="1" customWidth="1"/>
    <col min="13322" max="13322" width="28.28515625" style="1" customWidth="1"/>
    <col min="13323" max="13323" width="19.42578125" style="1" customWidth="1"/>
    <col min="13324" max="13324" width="13.28515625" style="1" customWidth="1"/>
    <col min="13325" max="13325" width="16.42578125" style="1" customWidth="1"/>
    <col min="13326" max="13326" width="15.5703125" style="1" customWidth="1"/>
    <col min="13327" max="13328" width="15.28515625" style="1" customWidth="1"/>
    <col min="13329" max="13329" width="14" style="1" customWidth="1"/>
    <col min="13330" max="13330" width="11.42578125" style="1"/>
    <col min="13331" max="13331" width="15.5703125" style="1" customWidth="1"/>
    <col min="13332" max="13332" width="15" style="1" customWidth="1"/>
    <col min="13333" max="13333" width="18.42578125" style="1" customWidth="1"/>
    <col min="13334" max="13335" width="11.42578125" style="1"/>
    <col min="13336" max="13336" width="14.7109375" style="1" customWidth="1"/>
    <col min="13337" max="13337" width="17" style="1" customWidth="1"/>
    <col min="13338" max="13338" width="16.28515625" style="1" customWidth="1"/>
    <col min="13339" max="13576" width="11.42578125" style="1"/>
    <col min="13577" max="13577" width="16.7109375" style="1" customWidth="1"/>
    <col min="13578" max="13578" width="28.28515625" style="1" customWidth="1"/>
    <col min="13579" max="13579" width="19.42578125" style="1" customWidth="1"/>
    <col min="13580" max="13580" width="13.28515625" style="1" customWidth="1"/>
    <col min="13581" max="13581" width="16.42578125" style="1" customWidth="1"/>
    <col min="13582" max="13582" width="15.5703125" style="1" customWidth="1"/>
    <col min="13583" max="13584" width="15.28515625" style="1" customWidth="1"/>
    <col min="13585" max="13585" width="14" style="1" customWidth="1"/>
    <col min="13586" max="13586" width="11.42578125" style="1"/>
    <col min="13587" max="13587" width="15.5703125" style="1" customWidth="1"/>
    <col min="13588" max="13588" width="15" style="1" customWidth="1"/>
    <col min="13589" max="13589" width="18.42578125" style="1" customWidth="1"/>
    <col min="13590" max="13591" width="11.42578125" style="1"/>
    <col min="13592" max="13592" width="14.7109375" style="1" customWidth="1"/>
    <col min="13593" max="13593" width="17" style="1" customWidth="1"/>
    <col min="13594" max="13594" width="16.28515625" style="1" customWidth="1"/>
    <col min="13595" max="13832" width="11.42578125" style="1"/>
    <col min="13833" max="13833" width="16.7109375" style="1" customWidth="1"/>
    <col min="13834" max="13834" width="28.28515625" style="1" customWidth="1"/>
    <col min="13835" max="13835" width="19.42578125" style="1" customWidth="1"/>
    <col min="13836" max="13836" width="13.28515625" style="1" customWidth="1"/>
    <col min="13837" max="13837" width="16.42578125" style="1" customWidth="1"/>
    <col min="13838" max="13838" width="15.5703125" style="1" customWidth="1"/>
    <col min="13839" max="13840" width="15.28515625" style="1" customWidth="1"/>
    <col min="13841" max="13841" width="14" style="1" customWidth="1"/>
    <col min="13842" max="13842" width="11.42578125" style="1"/>
    <col min="13843" max="13843" width="15.5703125" style="1" customWidth="1"/>
    <col min="13844" max="13844" width="15" style="1" customWidth="1"/>
    <col min="13845" max="13845" width="18.42578125" style="1" customWidth="1"/>
    <col min="13846" max="13847" width="11.42578125" style="1"/>
    <col min="13848" max="13848" width="14.7109375" style="1" customWidth="1"/>
    <col min="13849" max="13849" width="17" style="1" customWidth="1"/>
    <col min="13850" max="13850" width="16.28515625" style="1" customWidth="1"/>
    <col min="13851" max="14088" width="11.42578125" style="1"/>
    <col min="14089" max="14089" width="16.7109375" style="1" customWidth="1"/>
    <col min="14090" max="14090" width="28.28515625" style="1" customWidth="1"/>
    <col min="14091" max="14091" width="19.42578125" style="1" customWidth="1"/>
    <col min="14092" max="14092" width="13.28515625" style="1" customWidth="1"/>
    <col min="14093" max="14093" width="16.42578125" style="1" customWidth="1"/>
    <col min="14094" max="14094" width="15.5703125" style="1" customWidth="1"/>
    <col min="14095" max="14096" width="15.28515625" style="1" customWidth="1"/>
    <col min="14097" max="14097" width="14" style="1" customWidth="1"/>
    <col min="14098" max="14098" width="11.42578125" style="1"/>
    <col min="14099" max="14099" width="15.5703125" style="1" customWidth="1"/>
    <col min="14100" max="14100" width="15" style="1" customWidth="1"/>
    <col min="14101" max="14101" width="18.42578125" style="1" customWidth="1"/>
    <col min="14102" max="14103" width="11.42578125" style="1"/>
    <col min="14104" max="14104" width="14.7109375" style="1" customWidth="1"/>
    <col min="14105" max="14105" width="17" style="1" customWidth="1"/>
    <col min="14106" max="14106" width="16.28515625" style="1" customWidth="1"/>
    <col min="14107" max="14344" width="9.140625" style="1"/>
    <col min="14345" max="14345" width="16.7109375" style="1" customWidth="1"/>
    <col min="14346" max="14346" width="28.28515625" style="1" customWidth="1"/>
    <col min="14347" max="14347" width="19.42578125" style="1" customWidth="1"/>
    <col min="14348" max="14348" width="13.28515625" style="1" customWidth="1"/>
    <col min="14349" max="14349" width="16.42578125" style="1" customWidth="1"/>
    <col min="14350" max="14350" width="15.5703125" style="1" customWidth="1"/>
    <col min="14351" max="14352" width="15.28515625" style="1" customWidth="1"/>
    <col min="14353" max="14353" width="14" style="1" customWidth="1"/>
    <col min="14354" max="14354" width="11.42578125" style="1"/>
    <col min="14355" max="14355" width="15.5703125" style="1" customWidth="1"/>
    <col min="14356" max="14356" width="15" style="1" customWidth="1"/>
    <col min="14357" max="14357" width="18.42578125" style="1" customWidth="1"/>
    <col min="14358" max="14359" width="11.42578125" style="1"/>
    <col min="14360" max="14360" width="14.7109375" style="1" customWidth="1"/>
    <col min="14361" max="14361" width="17" style="1" customWidth="1"/>
    <col min="14362" max="14362" width="16.28515625" style="1" customWidth="1"/>
    <col min="14363" max="14600" width="11.42578125" style="1"/>
    <col min="14601" max="14601" width="16.7109375" style="1" customWidth="1"/>
    <col min="14602" max="14602" width="28.28515625" style="1" customWidth="1"/>
    <col min="14603" max="14603" width="19.42578125" style="1" customWidth="1"/>
    <col min="14604" max="14604" width="13.28515625" style="1" customWidth="1"/>
    <col min="14605" max="14605" width="16.42578125" style="1" customWidth="1"/>
    <col min="14606" max="14606" width="15.5703125" style="1" customWidth="1"/>
    <col min="14607" max="14608" width="15.28515625" style="1" customWidth="1"/>
    <col min="14609" max="14609" width="14" style="1" customWidth="1"/>
    <col min="14610" max="14610" width="11.42578125" style="1"/>
    <col min="14611" max="14611" width="15.5703125" style="1" customWidth="1"/>
    <col min="14612" max="14612" width="15" style="1" customWidth="1"/>
    <col min="14613" max="14613" width="18.42578125" style="1" customWidth="1"/>
    <col min="14614" max="14615" width="11.42578125" style="1"/>
    <col min="14616" max="14616" width="14.7109375" style="1" customWidth="1"/>
    <col min="14617" max="14617" width="17" style="1" customWidth="1"/>
    <col min="14618" max="14618" width="16.28515625" style="1" customWidth="1"/>
    <col min="14619" max="14856" width="11.42578125" style="1"/>
    <col min="14857" max="14857" width="16.7109375" style="1" customWidth="1"/>
    <col min="14858" max="14858" width="28.28515625" style="1" customWidth="1"/>
    <col min="14859" max="14859" width="19.42578125" style="1" customWidth="1"/>
    <col min="14860" max="14860" width="13.28515625" style="1" customWidth="1"/>
    <col min="14861" max="14861" width="16.42578125" style="1" customWidth="1"/>
    <col min="14862" max="14862" width="15.5703125" style="1" customWidth="1"/>
    <col min="14863" max="14864" width="15.28515625" style="1" customWidth="1"/>
    <col min="14865" max="14865" width="14" style="1" customWidth="1"/>
    <col min="14866" max="14866" width="11.42578125" style="1"/>
    <col min="14867" max="14867" width="15.5703125" style="1" customWidth="1"/>
    <col min="14868" max="14868" width="15" style="1" customWidth="1"/>
    <col min="14869" max="14869" width="18.42578125" style="1" customWidth="1"/>
    <col min="14870" max="14871" width="11.42578125" style="1"/>
    <col min="14872" max="14872" width="14.7109375" style="1" customWidth="1"/>
    <col min="14873" max="14873" width="17" style="1" customWidth="1"/>
    <col min="14874" max="14874" width="16.28515625" style="1" customWidth="1"/>
    <col min="14875" max="15112" width="11.42578125" style="1"/>
    <col min="15113" max="15113" width="16.7109375" style="1" customWidth="1"/>
    <col min="15114" max="15114" width="28.28515625" style="1" customWidth="1"/>
    <col min="15115" max="15115" width="19.42578125" style="1" customWidth="1"/>
    <col min="15116" max="15116" width="13.28515625" style="1" customWidth="1"/>
    <col min="15117" max="15117" width="16.42578125" style="1" customWidth="1"/>
    <col min="15118" max="15118" width="15.5703125" style="1" customWidth="1"/>
    <col min="15119" max="15120" width="15.28515625" style="1" customWidth="1"/>
    <col min="15121" max="15121" width="14" style="1" customWidth="1"/>
    <col min="15122" max="15122" width="11.42578125" style="1"/>
    <col min="15123" max="15123" width="15.5703125" style="1" customWidth="1"/>
    <col min="15124" max="15124" width="15" style="1" customWidth="1"/>
    <col min="15125" max="15125" width="18.42578125" style="1" customWidth="1"/>
    <col min="15126" max="15127" width="11.42578125" style="1"/>
    <col min="15128" max="15128" width="14.7109375" style="1" customWidth="1"/>
    <col min="15129" max="15129" width="17" style="1" customWidth="1"/>
    <col min="15130" max="15130" width="16.28515625" style="1" customWidth="1"/>
    <col min="15131" max="15368" width="9.140625" style="1"/>
    <col min="15369" max="15369" width="16.7109375" style="1" customWidth="1"/>
    <col min="15370" max="15370" width="28.28515625" style="1" customWidth="1"/>
    <col min="15371" max="15371" width="19.42578125" style="1" customWidth="1"/>
    <col min="15372" max="15372" width="13.28515625" style="1" customWidth="1"/>
    <col min="15373" max="15373" width="16.42578125" style="1" customWidth="1"/>
    <col min="15374" max="15374" width="15.5703125" style="1" customWidth="1"/>
    <col min="15375" max="15376" width="15.28515625" style="1" customWidth="1"/>
    <col min="15377" max="15377" width="14" style="1" customWidth="1"/>
    <col min="15378" max="15378" width="11.42578125" style="1"/>
    <col min="15379" max="15379" width="15.5703125" style="1" customWidth="1"/>
    <col min="15380" max="15380" width="15" style="1" customWidth="1"/>
    <col min="15381" max="15381" width="18.42578125" style="1" customWidth="1"/>
    <col min="15382" max="15383" width="11.42578125" style="1"/>
    <col min="15384" max="15384" width="14.7109375" style="1" customWidth="1"/>
    <col min="15385" max="15385" width="17" style="1" customWidth="1"/>
    <col min="15386" max="15386" width="16.28515625" style="1" customWidth="1"/>
    <col min="15387" max="15624" width="11.42578125" style="1"/>
    <col min="15625" max="15625" width="16.7109375" style="1" customWidth="1"/>
    <col min="15626" max="15626" width="28.28515625" style="1" customWidth="1"/>
    <col min="15627" max="15627" width="19.42578125" style="1" customWidth="1"/>
    <col min="15628" max="15628" width="13.28515625" style="1" customWidth="1"/>
    <col min="15629" max="15629" width="16.42578125" style="1" customWidth="1"/>
    <col min="15630" max="15630" width="15.5703125" style="1" customWidth="1"/>
    <col min="15631" max="15632" width="15.28515625" style="1" customWidth="1"/>
    <col min="15633" max="15633" width="14" style="1" customWidth="1"/>
    <col min="15634" max="15634" width="11.42578125" style="1"/>
    <col min="15635" max="15635" width="15.5703125" style="1" customWidth="1"/>
    <col min="15636" max="15636" width="15" style="1" customWidth="1"/>
    <col min="15637" max="15637" width="18.42578125" style="1" customWidth="1"/>
    <col min="15638" max="15639" width="11.42578125" style="1"/>
    <col min="15640" max="15640" width="14.7109375" style="1" customWidth="1"/>
    <col min="15641" max="15641" width="17" style="1" customWidth="1"/>
    <col min="15642" max="15642" width="16.28515625" style="1" customWidth="1"/>
    <col min="15643" max="15880" width="11.42578125" style="1"/>
    <col min="15881" max="15881" width="16.7109375" style="1" customWidth="1"/>
    <col min="15882" max="15882" width="28.28515625" style="1" customWidth="1"/>
    <col min="15883" max="15883" width="19.42578125" style="1" customWidth="1"/>
    <col min="15884" max="15884" width="13.28515625" style="1" customWidth="1"/>
    <col min="15885" max="15885" width="16.42578125" style="1" customWidth="1"/>
    <col min="15886" max="15886" width="15.5703125" style="1" customWidth="1"/>
    <col min="15887" max="15888" width="15.28515625" style="1" customWidth="1"/>
    <col min="15889" max="15889" width="14" style="1" customWidth="1"/>
    <col min="15890" max="15890" width="11.42578125" style="1"/>
    <col min="15891" max="15891" width="15.5703125" style="1" customWidth="1"/>
    <col min="15892" max="15892" width="15" style="1" customWidth="1"/>
    <col min="15893" max="15893" width="18.42578125" style="1" customWidth="1"/>
    <col min="15894" max="15895" width="11.42578125" style="1"/>
    <col min="15896" max="15896" width="14.7109375" style="1" customWidth="1"/>
    <col min="15897" max="15897" width="17" style="1" customWidth="1"/>
    <col min="15898" max="15898" width="16.28515625" style="1" customWidth="1"/>
    <col min="15899" max="16136" width="11.42578125" style="1"/>
    <col min="16137" max="16137" width="16.7109375" style="1" customWidth="1"/>
    <col min="16138" max="16138" width="28.28515625" style="1" customWidth="1"/>
    <col min="16139" max="16139" width="19.42578125" style="1" customWidth="1"/>
    <col min="16140" max="16140" width="13.28515625" style="1" customWidth="1"/>
    <col min="16141" max="16141" width="16.42578125" style="1" customWidth="1"/>
    <col min="16142" max="16142" width="15.5703125" style="1" customWidth="1"/>
    <col min="16143" max="16144" width="15.28515625" style="1" customWidth="1"/>
    <col min="16145" max="16145" width="14" style="1" customWidth="1"/>
    <col min="16146" max="16146" width="11.42578125" style="1"/>
    <col min="16147" max="16147" width="15.5703125" style="1" customWidth="1"/>
    <col min="16148" max="16148" width="15" style="1" customWidth="1"/>
    <col min="16149" max="16149" width="18.42578125" style="1" customWidth="1"/>
    <col min="16150" max="16151" width="11.42578125" style="1"/>
    <col min="16152" max="16152" width="14.7109375" style="1" customWidth="1"/>
    <col min="16153" max="16153" width="17" style="1" customWidth="1"/>
    <col min="16154" max="16154" width="16.28515625" style="1" customWidth="1"/>
    <col min="16155" max="16384" width="9.140625" style="1"/>
  </cols>
  <sheetData>
    <row r="1" spans="2:26" ht="38.25" customHeight="1">
      <c r="C1" s="478" t="s">
        <v>350</v>
      </c>
      <c r="D1" s="478"/>
      <c r="E1" s="478"/>
      <c r="F1" s="478"/>
      <c r="G1" s="478"/>
      <c r="H1" s="478"/>
      <c r="I1" s="478"/>
      <c r="J1" s="478"/>
      <c r="K1" s="478"/>
      <c r="L1" s="478"/>
      <c r="M1" s="478"/>
      <c r="N1" s="478"/>
      <c r="O1" s="478"/>
      <c r="P1" s="478"/>
      <c r="Q1" s="478"/>
      <c r="R1" s="478"/>
      <c r="S1" s="478"/>
      <c r="T1" s="478"/>
      <c r="U1" s="81"/>
      <c r="V1" s="81"/>
      <c r="W1" s="81"/>
      <c r="X1" s="81"/>
      <c r="Y1" s="81"/>
      <c r="Z1" s="81"/>
    </row>
    <row r="2" spans="2:26" ht="38.25" customHeight="1" thickBot="1">
      <c r="C2" s="479" t="s">
        <v>351</v>
      </c>
      <c r="D2" s="480"/>
      <c r="E2" s="480"/>
      <c r="F2" s="480"/>
      <c r="G2" s="480"/>
      <c r="H2" s="480"/>
      <c r="I2" s="480"/>
      <c r="J2" s="480"/>
      <c r="K2" s="480"/>
      <c r="L2" s="480"/>
      <c r="M2" s="480"/>
      <c r="N2" s="480"/>
      <c r="O2" s="480"/>
      <c r="P2" s="480"/>
      <c r="Q2" s="480"/>
      <c r="R2" s="480"/>
      <c r="S2" s="480"/>
      <c r="T2" s="480"/>
    </row>
    <row r="3" spans="2:26" ht="24" customHeight="1" thickBot="1">
      <c r="B3" s="385" t="s">
        <v>352</v>
      </c>
      <c r="C3" s="386"/>
      <c r="D3" s="386"/>
      <c r="E3" s="386"/>
      <c r="F3" s="387"/>
      <c r="G3" s="385"/>
      <c r="H3" s="386"/>
      <c r="I3" s="386"/>
      <c r="J3" s="385" t="s">
        <v>353</v>
      </c>
      <c r="K3" s="386"/>
      <c r="L3" s="386"/>
      <c r="M3" s="386"/>
      <c r="N3" s="387"/>
      <c r="O3" s="385" t="s">
        <v>354</v>
      </c>
      <c r="P3" s="386"/>
      <c r="Q3" s="386"/>
      <c r="R3" s="386"/>
      <c r="S3" s="386"/>
      <c r="T3" s="387"/>
    </row>
    <row r="4" spans="2:26" s="162" customFormat="1" ht="61.5" customHeight="1">
      <c r="B4" s="491" t="s">
        <v>355</v>
      </c>
      <c r="C4" s="491" t="s">
        <v>356</v>
      </c>
      <c r="D4" s="493" t="s">
        <v>357</v>
      </c>
      <c r="E4" s="485" t="s">
        <v>358</v>
      </c>
      <c r="F4" s="485" t="s">
        <v>359</v>
      </c>
      <c r="G4" s="485" t="s">
        <v>360</v>
      </c>
      <c r="H4" s="485" t="s">
        <v>361</v>
      </c>
      <c r="I4" s="499" t="s">
        <v>362</v>
      </c>
      <c r="J4" s="497" t="s">
        <v>363</v>
      </c>
      <c r="K4" s="489" t="s">
        <v>364</v>
      </c>
      <c r="L4" s="489" t="s">
        <v>365</v>
      </c>
      <c r="M4" s="489" t="s">
        <v>366</v>
      </c>
      <c r="N4" s="495" t="s">
        <v>367</v>
      </c>
      <c r="O4" s="483" t="s">
        <v>368</v>
      </c>
      <c r="P4" s="487" t="s">
        <v>369</v>
      </c>
      <c r="Q4" s="485" t="s">
        <v>370</v>
      </c>
      <c r="R4" s="487" t="s">
        <v>371</v>
      </c>
      <c r="S4" s="481" t="s">
        <v>372</v>
      </c>
      <c r="T4" s="482"/>
    </row>
    <row r="5" spans="2:26" s="162" customFormat="1" ht="84" customHeight="1" thickBot="1">
      <c r="B5" s="492"/>
      <c r="C5" s="492"/>
      <c r="D5" s="494"/>
      <c r="E5" s="486"/>
      <c r="F5" s="486"/>
      <c r="G5" s="486"/>
      <c r="H5" s="486"/>
      <c r="I5" s="500"/>
      <c r="J5" s="498"/>
      <c r="K5" s="490"/>
      <c r="L5" s="490"/>
      <c r="M5" s="490"/>
      <c r="N5" s="496"/>
      <c r="O5" s="484"/>
      <c r="P5" s="488"/>
      <c r="Q5" s="486"/>
      <c r="R5" s="488" t="s">
        <v>373</v>
      </c>
      <c r="S5" s="235" t="s">
        <v>374</v>
      </c>
      <c r="T5" s="244" t="s">
        <v>375</v>
      </c>
    </row>
    <row r="6" spans="2:26" ht="21" customHeight="1" thickBot="1">
      <c r="B6" s="82"/>
      <c r="C6" s="82"/>
      <c r="D6" s="250"/>
      <c r="E6" s="83"/>
      <c r="F6" s="84"/>
      <c r="G6" s="84"/>
      <c r="H6" s="84"/>
      <c r="I6" s="163"/>
      <c r="J6" s="258"/>
      <c r="K6" s="164"/>
      <c r="L6" s="165"/>
      <c r="M6" s="165"/>
      <c r="N6" s="166"/>
      <c r="O6" s="85"/>
      <c r="P6" s="86"/>
      <c r="Q6" s="84"/>
      <c r="R6" s="86"/>
      <c r="S6" s="86"/>
      <c r="T6" s="87"/>
    </row>
    <row r="7" spans="2:26" ht="37.5" customHeight="1">
      <c r="B7" s="247" t="s">
        <v>376</v>
      </c>
      <c r="C7" s="247" t="s">
        <v>377</v>
      </c>
      <c r="D7" s="251" t="s">
        <v>378</v>
      </c>
      <c r="E7" s="88"/>
      <c r="F7" s="255" t="s">
        <v>379</v>
      </c>
      <c r="G7" s="256" t="s">
        <v>380</v>
      </c>
      <c r="H7" s="256" t="s">
        <v>381</v>
      </c>
      <c r="I7" s="160">
        <v>16</v>
      </c>
      <c r="J7" s="259" t="s">
        <v>382</v>
      </c>
      <c r="K7" s="263" t="s">
        <v>383</v>
      </c>
      <c r="L7" s="263" t="s">
        <v>384</v>
      </c>
      <c r="M7" s="265" t="s">
        <v>385</v>
      </c>
      <c r="N7" s="264" t="s">
        <v>385</v>
      </c>
      <c r="O7" s="167">
        <v>5484</v>
      </c>
      <c r="P7" s="168">
        <v>479</v>
      </c>
      <c r="Q7" s="98">
        <f>+O7+P7</f>
        <v>5963</v>
      </c>
      <c r="R7" s="168" t="s">
        <v>386</v>
      </c>
      <c r="S7" s="168">
        <v>0</v>
      </c>
      <c r="T7" s="245">
        <v>0</v>
      </c>
    </row>
    <row r="8" spans="2:26" ht="37.5" customHeight="1" thickBot="1">
      <c r="B8" s="248" t="s">
        <v>387</v>
      </c>
      <c r="C8" s="247" t="s">
        <v>388</v>
      </c>
      <c r="D8" s="252" t="s">
        <v>389</v>
      </c>
      <c r="E8" s="96"/>
      <c r="F8" s="96" t="s">
        <v>379</v>
      </c>
      <c r="G8" s="256" t="s">
        <v>380</v>
      </c>
      <c r="H8" s="256" t="s">
        <v>381</v>
      </c>
      <c r="I8" s="160">
        <v>1</v>
      </c>
      <c r="J8" s="260" t="s">
        <v>390</v>
      </c>
      <c r="K8" s="96" t="s">
        <v>383</v>
      </c>
      <c r="L8" s="96" t="s">
        <v>391</v>
      </c>
      <c r="M8" s="265" t="s">
        <v>392</v>
      </c>
      <c r="N8" s="265" t="s">
        <v>392</v>
      </c>
      <c r="O8" s="94">
        <v>299</v>
      </c>
      <c r="P8" s="256">
        <v>121</v>
      </c>
      <c r="Q8" s="98">
        <f>+O8+P8</f>
        <v>420</v>
      </c>
      <c r="R8" s="95" t="s">
        <v>393</v>
      </c>
      <c r="S8" s="95">
        <v>1</v>
      </c>
      <c r="T8" s="246">
        <v>300</v>
      </c>
    </row>
    <row r="9" spans="2:26" ht="37.5" customHeight="1" thickBot="1">
      <c r="B9" s="249" t="s">
        <v>376</v>
      </c>
      <c r="C9" s="249" t="s">
        <v>394</v>
      </c>
      <c r="D9" s="253" t="s">
        <v>395</v>
      </c>
      <c r="E9" s="310"/>
      <c r="F9" s="97" t="s">
        <v>379</v>
      </c>
      <c r="G9" s="97" t="s">
        <v>380</v>
      </c>
      <c r="H9" s="97" t="s">
        <v>381</v>
      </c>
      <c r="I9" s="161">
        <v>2</v>
      </c>
      <c r="J9" s="261" t="s">
        <v>396</v>
      </c>
      <c r="K9" s="97" t="s">
        <v>383</v>
      </c>
      <c r="L9" s="97" t="s">
        <v>384</v>
      </c>
      <c r="M9" s="266" t="s">
        <v>385</v>
      </c>
      <c r="N9" s="266" t="s">
        <v>397</v>
      </c>
      <c r="O9" s="311">
        <f>235+9+137+4</f>
        <v>385</v>
      </c>
      <c r="P9" s="97">
        <f>34+24</f>
        <v>58</v>
      </c>
      <c r="Q9" s="312">
        <f>+O9+P9</f>
        <v>443</v>
      </c>
      <c r="R9" s="168" t="s">
        <v>386</v>
      </c>
      <c r="S9" s="168">
        <v>0</v>
      </c>
      <c r="T9" s="245">
        <v>0</v>
      </c>
    </row>
    <row r="10" spans="2:26" s="122" customFormat="1" ht="39.75" customHeight="1">
      <c r="I10" s="308">
        <f>SUM(I7:I9)</f>
        <v>19</v>
      </c>
      <c r="O10" s="309">
        <f>SUM(O7:O9)</f>
        <v>6168</v>
      </c>
      <c r="P10" s="309">
        <f>SUM(P7:P9)</f>
        <v>658</v>
      </c>
      <c r="Q10" s="309">
        <f>SUM(Q7:Q9)</f>
        <v>6826</v>
      </c>
      <c r="R10" s="309">
        <f>+COUNTIF(R7:R9,"SI")</f>
        <v>1</v>
      </c>
      <c r="S10" s="309">
        <f>+SUM(S7:S9)</f>
        <v>1</v>
      </c>
      <c r="T10" s="309">
        <f>+SUM(T7:T9)</f>
        <v>300</v>
      </c>
    </row>
    <row r="11" spans="2:26" ht="12" thickBot="1">
      <c r="I11" s="268" t="s">
        <v>52</v>
      </c>
      <c r="O11" s="320" t="s">
        <v>52</v>
      </c>
      <c r="P11" s="320" t="s">
        <v>52</v>
      </c>
      <c r="Q11" s="320" t="s">
        <v>52</v>
      </c>
      <c r="R11" s="320" t="s">
        <v>52</v>
      </c>
      <c r="S11" s="320" t="s">
        <v>52</v>
      </c>
      <c r="T11" s="320" t="s">
        <v>52</v>
      </c>
    </row>
    <row r="16" spans="2:26" ht="15" customHeight="1"/>
    <row r="17" spans="6:14" ht="15" customHeight="1"/>
    <row r="19" spans="6:14" ht="30" customHeight="1">
      <c r="F19" s="91" t="s">
        <v>359</v>
      </c>
      <c r="G19" s="91" t="s">
        <v>398</v>
      </c>
      <c r="H19" s="91"/>
      <c r="I19" s="92" t="s">
        <v>399</v>
      </c>
      <c r="J19" s="262"/>
      <c r="L19" s="90" t="s">
        <v>365</v>
      </c>
      <c r="M19" s="90" t="s">
        <v>366</v>
      </c>
      <c r="N19" s="93" t="s">
        <v>367</v>
      </c>
    </row>
    <row r="20" spans="6:14">
      <c r="F20" s="257" t="s">
        <v>379</v>
      </c>
      <c r="G20" s="169" t="s">
        <v>400</v>
      </c>
      <c r="H20" s="169"/>
      <c r="I20" s="162" t="s">
        <v>401</v>
      </c>
      <c r="L20" s="162" t="s">
        <v>402</v>
      </c>
      <c r="M20" s="162" t="s">
        <v>403</v>
      </c>
      <c r="N20" s="267" t="s">
        <v>404</v>
      </c>
    </row>
    <row r="21" spans="6:14">
      <c r="F21" s="257" t="s">
        <v>405</v>
      </c>
      <c r="G21" s="169" t="s">
        <v>406</v>
      </c>
      <c r="H21" s="169"/>
      <c r="I21" s="162" t="s">
        <v>381</v>
      </c>
      <c r="L21" s="162" t="s">
        <v>407</v>
      </c>
      <c r="M21" s="162" t="s">
        <v>407</v>
      </c>
      <c r="N21" s="267" t="s">
        <v>408</v>
      </c>
    </row>
    <row r="22" spans="6:14">
      <c r="F22" s="257"/>
      <c r="G22" s="169" t="s">
        <v>409</v>
      </c>
      <c r="H22" s="169"/>
      <c r="I22" s="162" t="s">
        <v>410</v>
      </c>
      <c r="L22" s="162" t="s">
        <v>411</v>
      </c>
      <c r="M22" s="162" t="s">
        <v>412</v>
      </c>
      <c r="N22" s="267" t="s">
        <v>413</v>
      </c>
    </row>
    <row r="23" spans="6:14">
      <c r="G23" s="169" t="s">
        <v>414</v>
      </c>
      <c r="H23" s="169"/>
      <c r="I23" s="162" t="s">
        <v>415</v>
      </c>
      <c r="L23" s="162" t="s">
        <v>416</v>
      </c>
      <c r="M23" s="162" t="s">
        <v>417</v>
      </c>
      <c r="N23" s="267" t="s">
        <v>418</v>
      </c>
    </row>
    <row r="24" spans="6:14">
      <c r="G24" s="169" t="s">
        <v>419</v>
      </c>
      <c r="H24" s="169"/>
      <c r="I24" s="162" t="s">
        <v>420</v>
      </c>
      <c r="L24" s="162" t="s">
        <v>421</v>
      </c>
      <c r="M24" s="162" t="s">
        <v>422</v>
      </c>
      <c r="N24" s="267" t="s">
        <v>423</v>
      </c>
    </row>
    <row r="25" spans="6:14">
      <c r="G25" s="169" t="s">
        <v>424</v>
      </c>
      <c r="H25" s="169"/>
      <c r="I25" s="162" t="s">
        <v>425</v>
      </c>
      <c r="L25" s="162" t="s">
        <v>426</v>
      </c>
      <c r="M25" s="162" t="s">
        <v>427</v>
      </c>
      <c r="N25" s="267" t="s">
        <v>428</v>
      </c>
    </row>
    <row r="26" spans="6:14">
      <c r="G26" s="169" t="s">
        <v>429</v>
      </c>
      <c r="H26" s="169"/>
      <c r="I26" s="162" t="s">
        <v>430</v>
      </c>
      <c r="L26" s="162" t="s">
        <v>431</v>
      </c>
      <c r="M26" s="162" t="s">
        <v>432</v>
      </c>
      <c r="N26" s="267" t="s">
        <v>433</v>
      </c>
    </row>
    <row r="27" spans="6:14">
      <c r="G27" s="169" t="s">
        <v>434</v>
      </c>
      <c r="H27" s="169"/>
      <c r="I27" s="162" t="s">
        <v>435</v>
      </c>
      <c r="L27" s="162" t="s">
        <v>436</v>
      </c>
      <c r="M27" s="162" t="s">
        <v>437</v>
      </c>
      <c r="N27" s="267" t="s">
        <v>438</v>
      </c>
    </row>
    <row r="28" spans="6:14">
      <c r="G28" s="169" t="s">
        <v>439</v>
      </c>
      <c r="H28" s="169"/>
      <c r="I28" s="162" t="s">
        <v>440</v>
      </c>
      <c r="L28" s="162" t="s">
        <v>441</v>
      </c>
      <c r="M28" s="162" t="s">
        <v>442</v>
      </c>
      <c r="N28" s="267" t="s">
        <v>443</v>
      </c>
    </row>
    <row r="29" spans="6:14">
      <c r="G29" s="169" t="s">
        <v>444</v>
      </c>
      <c r="H29" s="169"/>
      <c r="I29" s="162" t="s">
        <v>445</v>
      </c>
      <c r="L29" s="162" t="s">
        <v>446</v>
      </c>
      <c r="M29" s="162" t="s">
        <v>447</v>
      </c>
      <c r="N29" s="267" t="s">
        <v>448</v>
      </c>
    </row>
    <row r="30" spans="6:14">
      <c r="G30" s="169" t="s">
        <v>449</v>
      </c>
      <c r="H30" s="169"/>
      <c r="I30" s="162" t="s">
        <v>450</v>
      </c>
      <c r="L30" s="162" t="s">
        <v>451</v>
      </c>
      <c r="M30" s="162" t="s">
        <v>452</v>
      </c>
      <c r="N30" s="267" t="s">
        <v>407</v>
      </c>
    </row>
    <row r="31" spans="6:14">
      <c r="G31" s="169" t="s">
        <v>453</v>
      </c>
      <c r="H31" s="169"/>
      <c r="I31" s="162" t="s">
        <v>454</v>
      </c>
      <c r="L31" s="162" t="s">
        <v>455</v>
      </c>
      <c r="M31" s="162" t="s">
        <v>456</v>
      </c>
      <c r="N31" s="267" t="s">
        <v>457</v>
      </c>
    </row>
    <row r="32" spans="6:14">
      <c r="G32" s="169" t="s">
        <v>458</v>
      </c>
      <c r="H32" s="169"/>
      <c r="I32" s="162" t="s">
        <v>459</v>
      </c>
      <c r="L32" s="162" t="s">
        <v>391</v>
      </c>
      <c r="M32" s="162" t="s">
        <v>460</v>
      </c>
      <c r="N32" s="267" t="s">
        <v>412</v>
      </c>
    </row>
    <row r="33" spans="7:14">
      <c r="G33" s="169" t="s">
        <v>461</v>
      </c>
      <c r="H33" s="169"/>
      <c r="I33" s="162" t="s">
        <v>462</v>
      </c>
      <c r="L33" s="162" t="s">
        <v>463</v>
      </c>
      <c r="M33" s="162" t="s">
        <v>464</v>
      </c>
      <c r="N33" s="267" t="s">
        <v>417</v>
      </c>
    </row>
    <row r="34" spans="7:14">
      <c r="G34" s="169" t="s">
        <v>465</v>
      </c>
      <c r="H34" s="169"/>
      <c r="I34" s="162" t="s">
        <v>466</v>
      </c>
      <c r="L34" s="162" t="s">
        <v>384</v>
      </c>
      <c r="M34" s="162" t="s">
        <v>467</v>
      </c>
      <c r="N34" s="267" t="s">
        <v>468</v>
      </c>
    </row>
    <row r="35" spans="7:14">
      <c r="G35" s="169" t="s">
        <v>469</v>
      </c>
      <c r="H35" s="169"/>
      <c r="I35" s="162" t="s">
        <v>470</v>
      </c>
      <c r="L35" s="162" t="s">
        <v>471</v>
      </c>
      <c r="M35" s="162" t="s">
        <v>472</v>
      </c>
      <c r="N35" s="267" t="s">
        <v>473</v>
      </c>
    </row>
    <row r="36" spans="7:14">
      <c r="G36" s="169" t="s">
        <v>474</v>
      </c>
      <c r="H36" s="169"/>
      <c r="I36" s="162" t="s">
        <v>475</v>
      </c>
      <c r="M36" s="162" t="s">
        <v>476</v>
      </c>
      <c r="N36" s="267" t="s">
        <v>477</v>
      </c>
    </row>
    <row r="37" spans="7:14">
      <c r="G37" s="169" t="s">
        <v>380</v>
      </c>
      <c r="H37" s="169"/>
      <c r="I37" s="162" t="s">
        <v>478</v>
      </c>
      <c r="M37" s="162" t="s">
        <v>479</v>
      </c>
      <c r="N37" s="267" t="s">
        <v>480</v>
      </c>
    </row>
    <row r="38" spans="7:14">
      <c r="G38" s="169" t="s">
        <v>481</v>
      </c>
      <c r="H38" s="169"/>
      <c r="I38" s="162" t="s">
        <v>482</v>
      </c>
      <c r="M38" s="162" t="s">
        <v>483</v>
      </c>
      <c r="N38" s="267" t="s">
        <v>484</v>
      </c>
    </row>
    <row r="39" spans="7:14">
      <c r="G39" s="169" t="s">
        <v>485</v>
      </c>
      <c r="H39" s="169"/>
      <c r="I39" s="162" t="s">
        <v>486</v>
      </c>
      <c r="M39" s="162" t="s">
        <v>487</v>
      </c>
      <c r="N39" s="267" t="s">
        <v>488</v>
      </c>
    </row>
    <row r="40" spans="7:14">
      <c r="G40" s="169" t="s">
        <v>489</v>
      </c>
      <c r="H40" s="169"/>
      <c r="I40" s="162" t="s">
        <v>490</v>
      </c>
      <c r="M40" s="162" t="s">
        <v>491</v>
      </c>
      <c r="N40" s="267" t="s">
        <v>492</v>
      </c>
    </row>
    <row r="41" spans="7:14">
      <c r="G41" s="169" t="s">
        <v>493</v>
      </c>
      <c r="H41" s="169"/>
      <c r="I41" s="162" t="s">
        <v>494</v>
      </c>
      <c r="M41" s="162" t="s">
        <v>495</v>
      </c>
      <c r="N41" s="267" t="s">
        <v>496</v>
      </c>
    </row>
    <row r="42" spans="7:14">
      <c r="G42" s="169" t="s">
        <v>497</v>
      </c>
      <c r="H42" s="169"/>
      <c r="I42" s="162" t="s">
        <v>498</v>
      </c>
      <c r="M42" s="162" t="s">
        <v>499</v>
      </c>
      <c r="N42" s="267" t="s">
        <v>500</v>
      </c>
    </row>
    <row r="43" spans="7:14">
      <c r="G43" s="169" t="s">
        <v>501</v>
      </c>
      <c r="H43" s="169"/>
      <c r="I43" s="162" t="s">
        <v>502</v>
      </c>
      <c r="M43" s="162" t="s">
        <v>503</v>
      </c>
      <c r="N43" s="267" t="s">
        <v>504</v>
      </c>
    </row>
    <row r="44" spans="7:14">
      <c r="G44" s="169" t="s">
        <v>505</v>
      </c>
      <c r="H44" s="169"/>
      <c r="I44" s="169" t="s">
        <v>506</v>
      </c>
      <c r="M44" s="162" t="s">
        <v>507</v>
      </c>
      <c r="N44" s="267" t="s">
        <v>508</v>
      </c>
    </row>
    <row r="45" spans="7:14">
      <c r="G45" s="169" t="s">
        <v>509</v>
      </c>
      <c r="H45" s="169"/>
      <c r="I45" s="169" t="s">
        <v>510</v>
      </c>
      <c r="M45" s="162" t="s">
        <v>511</v>
      </c>
      <c r="N45" s="267" t="s">
        <v>512</v>
      </c>
    </row>
    <row r="46" spans="7:14">
      <c r="G46" s="162" t="s">
        <v>513</v>
      </c>
      <c r="I46" s="169"/>
      <c r="M46" s="162" t="s">
        <v>514</v>
      </c>
      <c r="N46" s="267" t="s">
        <v>515</v>
      </c>
    </row>
    <row r="47" spans="7:14">
      <c r="M47" s="162" t="s">
        <v>516</v>
      </c>
      <c r="N47" s="267" t="s">
        <v>517</v>
      </c>
    </row>
    <row r="48" spans="7:14">
      <c r="M48" s="162" t="s">
        <v>518</v>
      </c>
      <c r="N48" s="267" t="s">
        <v>519</v>
      </c>
    </row>
    <row r="49" spans="13:14">
      <c r="M49" s="162" t="s">
        <v>520</v>
      </c>
      <c r="N49" s="267" t="s">
        <v>521</v>
      </c>
    </row>
    <row r="50" spans="13:14">
      <c r="M50" s="162" t="s">
        <v>522</v>
      </c>
      <c r="N50" s="267" t="s">
        <v>523</v>
      </c>
    </row>
    <row r="51" spans="13:14">
      <c r="M51" s="162" t="s">
        <v>524</v>
      </c>
      <c r="N51" s="267" t="s">
        <v>525</v>
      </c>
    </row>
    <row r="52" spans="13:14">
      <c r="M52" s="162" t="s">
        <v>455</v>
      </c>
      <c r="N52" s="267" t="s">
        <v>526</v>
      </c>
    </row>
    <row r="53" spans="13:14">
      <c r="M53" s="162" t="s">
        <v>527</v>
      </c>
      <c r="N53" s="267" t="s">
        <v>447</v>
      </c>
    </row>
    <row r="54" spans="13:14">
      <c r="M54" s="162" t="s">
        <v>528</v>
      </c>
      <c r="N54" s="267" t="s">
        <v>529</v>
      </c>
    </row>
    <row r="55" spans="13:14">
      <c r="M55" s="162" t="s">
        <v>530</v>
      </c>
      <c r="N55" s="267" t="s">
        <v>531</v>
      </c>
    </row>
    <row r="56" spans="13:14">
      <c r="M56" s="162" t="s">
        <v>532</v>
      </c>
      <c r="N56" s="267" t="s">
        <v>533</v>
      </c>
    </row>
    <row r="57" spans="13:14">
      <c r="M57" s="162" t="s">
        <v>471</v>
      </c>
      <c r="N57" s="267" t="s">
        <v>534</v>
      </c>
    </row>
    <row r="58" spans="13:14">
      <c r="M58" s="162" t="s">
        <v>535</v>
      </c>
      <c r="N58" s="267" t="s">
        <v>460</v>
      </c>
    </row>
    <row r="59" spans="13:14">
      <c r="M59" s="162" t="s">
        <v>536</v>
      </c>
      <c r="N59" s="267" t="s">
        <v>537</v>
      </c>
    </row>
    <row r="60" spans="13:14">
      <c r="M60" s="162" t="s">
        <v>538</v>
      </c>
      <c r="N60" s="267" t="s">
        <v>539</v>
      </c>
    </row>
    <row r="61" spans="13:14">
      <c r="M61" s="162" t="s">
        <v>540</v>
      </c>
      <c r="N61" s="267" t="s">
        <v>541</v>
      </c>
    </row>
    <row r="62" spans="13:14">
      <c r="M62" s="162" t="s">
        <v>542</v>
      </c>
      <c r="N62" s="267" t="s">
        <v>543</v>
      </c>
    </row>
    <row r="63" spans="13:14">
      <c r="M63" s="162" t="s">
        <v>544</v>
      </c>
      <c r="N63" s="267" t="s">
        <v>545</v>
      </c>
    </row>
    <row r="64" spans="13:14">
      <c r="M64" s="162" t="s">
        <v>546</v>
      </c>
      <c r="N64" s="267" t="s">
        <v>547</v>
      </c>
    </row>
    <row r="65" spans="13:14">
      <c r="M65" s="162" t="s">
        <v>548</v>
      </c>
      <c r="N65" s="267" t="s">
        <v>549</v>
      </c>
    </row>
    <row r="66" spans="13:14">
      <c r="M66" s="162" t="s">
        <v>385</v>
      </c>
      <c r="N66" s="267" t="s">
        <v>550</v>
      </c>
    </row>
    <row r="67" spans="13:14">
      <c r="M67" s="162" t="s">
        <v>551</v>
      </c>
      <c r="N67" s="267" t="s">
        <v>552</v>
      </c>
    </row>
    <row r="68" spans="13:14">
      <c r="M68" s="162" t="s">
        <v>553</v>
      </c>
      <c r="N68" s="267" t="s">
        <v>554</v>
      </c>
    </row>
    <row r="69" spans="13:14">
      <c r="M69" s="162" t="s">
        <v>555</v>
      </c>
      <c r="N69" s="267" t="s">
        <v>556</v>
      </c>
    </row>
    <row r="70" spans="13:14">
      <c r="M70" s="162" t="s">
        <v>557</v>
      </c>
      <c r="N70" s="267" t="s">
        <v>558</v>
      </c>
    </row>
    <row r="71" spans="13:14">
      <c r="M71" s="162" t="s">
        <v>559</v>
      </c>
      <c r="N71" s="267" t="s">
        <v>560</v>
      </c>
    </row>
    <row r="72" spans="13:14">
      <c r="M72" s="162" t="s">
        <v>561</v>
      </c>
      <c r="N72" s="267" t="s">
        <v>562</v>
      </c>
    </row>
    <row r="73" spans="13:14">
      <c r="M73" s="162" t="s">
        <v>392</v>
      </c>
      <c r="N73" s="267" t="s">
        <v>563</v>
      </c>
    </row>
    <row r="74" spans="13:14">
      <c r="M74" s="162" t="s">
        <v>421</v>
      </c>
      <c r="N74" s="267" t="s">
        <v>564</v>
      </c>
    </row>
    <row r="75" spans="13:14">
      <c r="M75" s="162" t="s">
        <v>565</v>
      </c>
      <c r="N75" s="267" t="s">
        <v>566</v>
      </c>
    </row>
    <row r="76" spans="13:14">
      <c r="M76" s="162" t="s">
        <v>567</v>
      </c>
      <c r="N76" s="267" t="s">
        <v>568</v>
      </c>
    </row>
    <row r="77" spans="13:14">
      <c r="M77" s="162" t="s">
        <v>569</v>
      </c>
      <c r="N77" s="267" t="s">
        <v>570</v>
      </c>
    </row>
    <row r="78" spans="13:14">
      <c r="N78" s="267" t="s">
        <v>571</v>
      </c>
    </row>
    <row r="79" spans="13:14">
      <c r="N79" s="267" t="s">
        <v>572</v>
      </c>
    </row>
    <row r="80" spans="13:14">
      <c r="N80" s="267" t="s">
        <v>573</v>
      </c>
    </row>
    <row r="81" spans="14:14">
      <c r="N81" s="267" t="s">
        <v>476</v>
      </c>
    </row>
    <row r="82" spans="14:14">
      <c r="N82" s="267" t="s">
        <v>574</v>
      </c>
    </row>
    <row r="83" spans="14:14">
      <c r="N83" s="267" t="s">
        <v>575</v>
      </c>
    </row>
    <row r="84" spans="14:14">
      <c r="N84" s="267" t="s">
        <v>576</v>
      </c>
    </row>
    <row r="85" spans="14:14">
      <c r="N85" s="267" t="s">
        <v>577</v>
      </c>
    </row>
    <row r="86" spans="14:14">
      <c r="N86" s="267" t="s">
        <v>578</v>
      </c>
    </row>
    <row r="87" spans="14:14">
      <c r="N87" s="267" t="s">
        <v>579</v>
      </c>
    </row>
    <row r="88" spans="14:14">
      <c r="N88" s="267" t="s">
        <v>580</v>
      </c>
    </row>
    <row r="89" spans="14:14">
      <c r="N89" s="267" t="s">
        <v>581</v>
      </c>
    </row>
    <row r="90" spans="14:14">
      <c r="N90" s="267" t="s">
        <v>487</v>
      </c>
    </row>
    <row r="91" spans="14:14">
      <c r="N91" s="267" t="s">
        <v>582</v>
      </c>
    </row>
    <row r="92" spans="14:14">
      <c r="N92" s="267" t="s">
        <v>583</v>
      </c>
    </row>
    <row r="93" spans="14:14">
      <c r="N93" s="267" t="s">
        <v>584</v>
      </c>
    </row>
    <row r="94" spans="14:14">
      <c r="N94" s="267" t="s">
        <v>585</v>
      </c>
    </row>
    <row r="95" spans="14:14">
      <c r="N95" s="267" t="s">
        <v>586</v>
      </c>
    </row>
    <row r="96" spans="14:14">
      <c r="N96" s="267" t="s">
        <v>587</v>
      </c>
    </row>
    <row r="97" spans="14:14">
      <c r="N97" s="267" t="s">
        <v>588</v>
      </c>
    </row>
    <row r="98" spans="14:14">
      <c r="N98" s="267" t="s">
        <v>495</v>
      </c>
    </row>
    <row r="99" spans="14:14">
      <c r="N99" s="267" t="s">
        <v>589</v>
      </c>
    </row>
    <row r="100" spans="14:14">
      <c r="N100" s="267" t="s">
        <v>590</v>
      </c>
    </row>
    <row r="101" spans="14:14">
      <c r="N101" s="267" t="s">
        <v>591</v>
      </c>
    </row>
    <row r="102" spans="14:14">
      <c r="N102" s="267" t="s">
        <v>592</v>
      </c>
    </row>
    <row r="103" spans="14:14">
      <c r="N103" s="267" t="s">
        <v>593</v>
      </c>
    </row>
    <row r="104" spans="14:14">
      <c r="N104" s="267" t="s">
        <v>594</v>
      </c>
    </row>
    <row r="105" spans="14:14">
      <c r="N105" s="267" t="s">
        <v>595</v>
      </c>
    </row>
    <row r="106" spans="14:14">
      <c r="N106" s="267" t="s">
        <v>596</v>
      </c>
    </row>
    <row r="107" spans="14:14">
      <c r="N107" s="267" t="s">
        <v>597</v>
      </c>
    </row>
    <row r="108" spans="14:14">
      <c r="N108" s="267" t="s">
        <v>598</v>
      </c>
    </row>
    <row r="109" spans="14:14">
      <c r="N109" s="267" t="s">
        <v>599</v>
      </c>
    </row>
    <row r="110" spans="14:14">
      <c r="N110" s="267" t="s">
        <v>600</v>
      </c>
    </row>
    <row r="111" spans="14:14">
      <c r="N111" s="267" t="s">
        <v>601</v>
      </c>
    </row>
    <row r="112" spans="14:14">
      <c r="N112" s="267" t="s">
        <v>602</v>
      </c>
    </row>
    <row r="113" spans="14:14">
      <c r="N113" s="267" t="s">
        <v>603</v>
      </c>
    </row>
    <row r="114" spans="14:14">
      <c r="N114" s="267" t="s">
        <v>604</v>
      </c>
    </row>
    <row r="115" spans="14:14">
      <c r="N115" s="267" t="s">
        <v>605</v>
      </c>
    </row>
    <row r="116" spans="14:14">
      <c r="N116" s="267" t="s">
        <v>606</v>
      </c>
    </row>
    <row r="117" spans="14:14">
      <c r="N117" s="267" t="s">
        <v>607</v>
      </c>
    </row>
    <row r="118" spans="14:14">
      <c r="N118" s="267" t="s">
        <v>608</v>
      </c>
    </row>
    <row r="119" spans="14:14">
      <c r="N119" s="267" t="s">
        <v>609</v>
      </c>
    </row>
    <row r="120" spans="14:14">
      <c r="N120" s="267" t="s">
        <v>610</v>
      </c>
    </row>
    <row r="121" spans="14:14">
      <c r="N121" s="267" t="s">
        <v>611</v>
      </c>
    </row>
    <row r="122" spans="14:14">
      <c r="N122" s="267" t="s">
        <v>612</v>
      </c>
    </row>
    <row r="123" spans="14:14">
      <c r="N123" s="267" t="s">
        <v>613</v>
      </c>
    </row>
    <row r="124" spans="14:14">
      <c r="N124" s="267" t="s">
        <v>614</v>
      </c>
    </row>
    <row r="125" spans="14:14">
      <c r="N125" s="267" t="s">
        <v>615</v>
      </c>
    </row>
    <row r="126" spans="14:14">
      <c r="N126" s="267" t="s">
        <v>616</v>
      </c>
    </row>
    <row r="127" spans="14:14">
      <c r="N127" s="267" t="s">
        <v>617</v>
      </c>
    </row>
    <row r="128" spans="14:14">
      <c r="N128" s="267" t="s">
        <v>511</v>
      </c>
    </row>
    <row r="129" spans="14:14">
      <c r="N129" s="267" t="s">
        <v>618</v>
      </c>
    </row>
    <row r="130" spans="14:14">
      <c r="N130" s="267" t="s">
        <v>619</v>
      </c>
    </row>
    <row r="131" spans="14:14">
      <c r="N131" s="267" t="s">
        <v>620</v>
      </c>
    </row>
    <row r="132" spans="14:14">
      <c r="N132" s="267" t="s">
        <v>621</v>
      </c>
    </row>
    <row r="133" spans="14:14">
      <c r="N133" s="267" t="s">
        <v>622</v>
      </c>
    </row>
    <row r="134" spans="14:14">
      <c r="N134" s="267" t="s">
        <v>516</v>
      </c>
    </row>
    <row r="135" spans="14:14">
      <c r="N135" s="267" t="s">
        <v>623</v>
      </c>
    </row>
    <row r="136" spans="14:14">
      <c r="N136" s="267" t="s">
        <v>624</v>
      </c>
    </row>
    <row r="137" spans="14:14">
      <c r="N137" s="267" t="s">
        <v>625</v>
      </c>
    </row>
    <row r="138" spans="14:14">
      <c r="N138" s="267" t="s">
        <v>626</v>
      </c>
    </row>
    <row r="139" spans="14:14">
      <c r="N139" s="267" t="s">
        <v>627</v>
      </c>
    </row>
    <row r="140" spans="14:14">
      <c r="N140" s="267" t="s">
        <v>628</v>
      </c>
    </row>
    <row r="141" spans="14:14">
      <c r="N141" s="267" t="s">
        <v>629</v>
      </c>
    </row>
    <row r="142" spans="14:14">
      <c r="N142" s="267" t="s">
        <v>630</v>
      </c>
    </row>
    <row r="143" spans="14:14">
      <c r="N143" s="267" t="s">
        <v>631</v>
      </c>
    </row>
    <row r="144" spans="14:14">
      <c r="N144" s="267" t="s">
        <v>632</v>
      </c>
    </row>
    <row r="145" spans="14:14">
      <c r="N145" s="267" t="s">
        <v>633</v>
      </c>
    </row>
    <row r="146" spans="14:14">
      <c r="N146" s="267" t="s">
        <v>634</v>
      </c>
    </row>
    <row r="147" spans="14:14">
      <c r="N147" s="267" t="s">
        <v>635</v>
      </c>
    </row>
    <row r="148" spans="14:14">
      <c r="N148" s="267" t="s">
        <v>636</v>
      </c>
    </row>
    <row r="149" spans="14:14">
      <c r="N149" s="267" t="s">
        <v>637</v>
      </c>
    </row>
    <row r="150" spans="14:14">
      <c r="N150" s="267" t="s">
        <v>638</v>
      </c>
    </row>
    <row r="151" spans="14:14">
      <c r="N151" s="267" t="s">
        <v>639</v>
      </c>
    </row>
    <row r="152" spans="14:14">
      <c r="N152" s="267" t="s">
        <v>640</v>
      </c>
    </row>
    <row r="153" spans="14:14">
      <c r="N153" s="267" t="s">
        <v>641</v>
      </c>
    </row>
    <row r="154" spans="14:14">
      <c r="N154" s="267" t="s">
        <v>642</v>
      </c>
    </row>
    <row r="155" spans="14:14">
      <c r="N155" s="267" t="s">
        <v>643</v>
      </c>
    </row>
    <row r="156" spans="14:14">
      <c r="N156" s="267" t="s">
        <v>644</v>
      </c>
    </row>
    <row r="157" spans="14:14">
      <c r="N157" s="267" t="s">
        <v>645</v>
      </c>
    </row>
    <row r="158" spans="14:14">
      <c r="N158" s="267" t="s">
        <v>646</v>
      </c>
    </row>
    <row r="159" spans="14:14">
      <c r="N159" s="267" t="s">
        <v>647</v>
      </c>
    </row>
    <row r="160" spans="14:14">
      <c r="N160" s="267" t="s">
        <v>520</v>
      </c>
    </row>
    <row r="161" spans="14:14">
      <c r="N161" s="267" t="s">
        <v>648</v>
      </c>
    </row>
    <row r="162" spans="14:14">
      <c r="N162" s="267" t="s">
        <v>649</v>
      </c>
    </row>
    <row r="163" spans="14:14">
      <c r="N163" s="267" t="s">
        <v>522</v>
      </c>
    </row>
    <row r="164" spans="14:14">
      <c r="N164" s="267" t="s">
        <v>650</v>
      </c>
    </row>
    <row r="165" spans="14:14">
      <c r="N165" s="267" t="s">
        <v>651</v>
      </c>
    </row>
    <row r="166" spans="14:14">
      <c r="N166" s="267" t="s">
        <v>652</v>
      </c>
    </row>
    <row r="167" spans="14:14">
      <c r="N167" s="267" t="s">
        <v>653</v>
      </c>
    </row>
    <row r="168" spans="14:14">
      <c r="N168" s="267" t="s">
        <v>654</v>
      </c>
    </row>
    <row r="169" spans="14:14">
      <c r="N169" s="267" t="s">
        <v>655</v>
      </c>
    </row>
    <row r="170" spans="14:14">
      <c r="N170" s="267" t="s">
        <v>656</v>
      </c>
    </row>
    <row r="171" spans="14:14">
      <c r="N171" s="267" t="s">
        <v>657</v>
      </c>
    </row>
    <row r="172" spans="14:14">
      <c r="N172" s="267" t="s">
        <v>524</v>
      </c>
    </row>
    <row r="173" spans="14:14">
      <c r="N173" s="267" t="s">
        <v>658</v>
      </c>
    </row>
    <row r="174" spans="14:14">
      <c r="N174" s="267" t="s">
        <v>446</v>
      </c>
    </row>
    <row r="175" spans="14:14">
      <c r="N175" s="267" t="s">
        <v>659</v>
      </c>
    </row>
    <row r="176" spans="14:14">
      <c r="N176" s="267" t="s">
        <v>660</v>
      </c>
    </row>
    <row r="177" spans="14:14">
      <c r="N177" s="267" t="s">
        <v>661</v>
      </c>
    </row>
    <row r="178" spans="14:14">
      <c r="N178" s="267" t="s">
        <v>662</v>
      </c>
    </row>
    <row r="179" spans="14:14">
      <c r="N179" s="267" t="s">
        <v>663</v>
      </c>
    </row>
    <row r="180" spans="14:14">
      <c r="N180" s="267" t="s">
        <v>664</v>
      </c>
    </row>
    <row r="181" spans="14:14">
      <c r="N181" s="267" t="s">
        <v>665</v>
      </c>
    </row>
    <row r="182" spans="14:14">
      <c r="N182" s="267" t="s">
        <v>666</v>
      </c>
    </row>
    <row r="183" spans="14:14">
      <c r="N183" s="267" t="s">
        <v>667</v>
      </c>
    </row>
    <row r="184" spans="14:14">
      <c r="N184" s="267" t="s">
        <v>668</v>
      </c>
    </row>
    <row r="185" spans="14:14">
      <c r="N185" s="267" t="s">
        <v>669</v>
      </c>
    </row>
    <row r="186" spans="14:14">
      <c r="N186" s="267" t="s">
        <v>670</v>
      </c>
    </row>
    <row r="187" spans="14:14">
      <c r="N187" s="267" t="s">
        <v>671</v>
      </c>
    </row>
    <row r="188" spans="14:14">
      <c r="N188" s="267" t="s">
        <v>672</v>
      </c>
    </row>
    <row r="189" spans="14:14">
      <c r="N189" s="267" t="s">
        <v>431</v>
      </c>
    </row>
    <row r="190" spans="14:14">
      <c r="N190" s="267" t="s">
        <v>673</v>
      </c>
    </row>
    <row r="191" spans="14:14">
      <c r="N191" s="267" t="s">
        <v>674</v>
      </c>
    </row>
    <row r="192" spans="14:14">
      <c r="N192" s="267" t="s">
        <v>675</v>
      </c>
    </row>
    <row r="193" spans="14:14">
      <c r="N193" s="267" t="s">
        <v>532</v>
      </c>
    </row>
    <row r="194" spans="14:14">
      <c r="N194" s="267" t="s">
        <v>676</v>
      </c>
    </row>
    <row r="195" spans="14:14">
      <c r="N195" s="267" t="s">
        <v>677</v>
      </c>
    </row>
    <row r="196" spans="14:14">
      <c r="N196" s="267" t="s">
        <v>678</v>
      </c>
    </row>
    <row r="197" spans="14:14">
      <c r="N197" s="267" t="s">
        <v>679</v>
      </c>
    </row>
    <row r="198" spans="14:14">
      <c r="N198" s="267" t="s">
        <v>680</v>
      </c>
    </row>
    <row r="199" spans="14:14">
      <c r="N199" s="267" t="s">
        <v>681</v>
      </c>
    </row>
    <row r="200" spans="14:14">
      <c r="N200" s="267" t="s">
        <v>682</v>
      </c>
    </row>
    <row r="201" spans="14:14">
      <c r="N201" s="267" t="s">
        <v>683</v>
      </c>
    </row>
    <row r="202" spans="14:14">
      <c r="N202" s="267" t="s">
        <v>684</v>
      </c>
    </row>
    <row r="203" spans="14:14">
      <c r="N203" s="267" t="s">
        <v>685</v>
      </c>
    </row>
    <row r="204" spans="14:14">
      <c r="N204" s="267" t="s">
        <v>686</v>
      </c>
    </row>
    <row r="205" spans="14:14">
      <c r="N205" s="267" t="s">
        <v>687</v>
      </c>
    </row>
    <row r="206" spans="14:14">
      <c r="N206" s="267" t="s">
        <v>688</v>
      </c>
    </row>
    <row r="207" spans="14:14">
      <c r="N207" s="267" t="s">
        <v>689</v>
      </c>
    </row>
    <row r="208" spans="14:14">
      <c r="N208" s="267" t="s">
        <v>690</v>
      </c>
    </row>
    <row r="209" spans="14:14">
      <c r="N209" s="267" t="s">
        <v>691</v>
      </c>
    </row>
    <row r="210" spans="14:14">
      <c r="N210" s="267" t="s">
        <v>692</v>
      </c>
    </row>
    <row r="211" spans="14:14">
      <c r="N211" s="267" t="s">
        <v>693</v>
      </c>
    </row>
    <row r="212" spans="14:14">
      <c r="N212" s="267" t="s">
        <v>535</v>
      </c>
    </row>
    <row r="213" spans="14:14">
      <c r="N213" s="267" t="s">
        <v>694</v>
      </c>
    </row>
    <row r="214" spans="14:14">
      <c r="N214" s="267" t="s">
        <v>695</v>
      </c>
    </row>
    <row r="215" spans="14:14">
      <c r="N215" s="267" t="s">
        <v>696</v>
      </c>
    </row>
    <row r="216" spans="14:14">
      <c r="N216" s="267" t="s">
        <v>697</v>
      </c>
    </row>
    <row r="217" spans="14:14">
      <c r="N217" s="267" t="s">
        <v>698</v>
      </c>
    </row>
    <row r="218" spans="14:14">
      <c r="N218" s="267" t="s">
        <v>699</v>
      </c>
    </row>
    <row r="219" spans="14:14">
      <c r="N219" s="267" t="s">
        <v>700</v>
      </c>
    </row>
    <row r="220" spans="14:14">
      <c r="N220" s="267" t="s">
        <v>701</v>
      </c>
    </row>
    <row r="221" spans="14:14">
      <c r="N221" s="267" t="s">
        <v>702</v>
      </c>
    </row>
    <row r="222" spans="14:14">
      <c r="N222" s="267" t="s">
        <v>703</v>
      </c>
    </row>
    <row r="223" spans="14:14">
      <c r="N223" s="267" t="s">
        <v>704</v>
      </c>
    </row>
    <row r="224" spans="14:14">
      <c r="N224" s="267" t="s">
        <v>705</v>
      </c>
    </row>
    <row r="225" spans="14:14">
      <c r="N225" s="267" t="s">
        <v>706</v>
      </c>
    </row>
    <row r="226" spans="14:14">
      <c r="N226" s="267" t="s">
        <v>707</v>
      </c>
    </row>
    <row r="227" spans="14:14">
      <c r="N227" s="267" t="s">
        <v>708</v>
      </c>
    </row>
    <row r="228" spans="14:14">
      <c r="N228" s="267" t="s">
        <v>709</v>
      </c>
    </row>
    <row r="229" spans="14:14">
      <c r="N229" s="267" t="s">
        <v>710</v>
      </c>
    </row>
    <row r="230" spans="14:14">
      <c r="N230" s="267" t="s">
        <v>711</v>
      </c>
    </row>
    <row r="231" spans="14:14">
      <c r="N231" s="267" t="s">
        <v>712</v>
      </c>
    </row>
    <row r="232" spans="14:14">
      <c r="N232" s="267" t="s">
        <v>713</v>
      </c>
    </row>
    <row r="233" spans="14:14">
      <c r="N233" s="267" t="s">
        <v>714</v>
      </c>
    </row>
    <row r="234" spans="14:14">
      <c r="N234" s="267" t="s">
        <v>715</v>
      </c>
    </row>
    <row r="235" spans="14:14">
      <c r="N235" s="267" t="s">
        <v>716</v>
      </c>
    </row>
    <row r="236" spans="14:14">
      <c r="N236" s="267" t="s">
        <v>540</v>
      </c>
    </row>
    <row r="237" spans="14:14">
      <c r="N237" s="267" t="s">
        <v>717</v>
      </c>
    </row>
    <row r="238" spans="14:14">
      <c r="N238" s="267" t="s">
        <v>718</v>
      </c>
    </row>
    <row r="239" spans="14:14">
      <c r="N239" s="267" t="s">
        <v>719</v>
      </c>
    </row>
    <row r="240" spans="14:14">
      <c r="N240" s="267" t="s">
        <v>720</v>
      </c>
    </row>
    <row r="241" spans="14:14">
      <c r="N241" s="267" t="s">
        <v>721</v>
      </c>
    </row>
    <row r="242" spans="14:14">
      <c r="N242" s="267" t="s">
        <v>722</v>
      </c>
    </row>
    <row r="243" spans="14:14">
      <c r="N243" s="267" t="s">
        <v>723</v>
      </c>
    </row>
    <row r="244" spans="14:14">
      <c r="N244" s="267" t="s">
        <v>724</v>
      </c>
    </row>
    <row r="245" spans="14:14">
      <c r="N245" s="267" t="s">
        <v>725</v>
      </c>
    </row>
    <row r="246" spans="14:14">
      <c r="N246" s="267" t="s">
        <v>726</v>
      </c>
    </row>
    <row r="247" spans="14:14">
      <c r="N247" s="267" t="s">
        <v>727</v>
      </c>
    </row>
    <row r="248" spans="14:14">
      <c r="N248" s="267" t="s">
        <v>728</v>
      </c>
    </row>
    <row r="249" spans="14:14">
      <c r="N249" s="267" t="s">
        <v>397</v>
      </c>
    </row>
    <row r="250" spans="14:14">
      <c r="N250" s="267" t="s">
        <v>729</v>
      </c>
    </row>
    <row r="251" spans="14:14">
      <c r="N251" s="267" t="s">
        <v>730</v>
      </c>
    </row>
    <row r="252" spans="14:14">
      <c r="N252" s="267" t="s">
        <v>731</v>
      </c>
    </row>
    <row r="253" spans="14:14">
      <c r="N253" s="267" t="s">
        <v>732</v>
      </c>
    </row>
    <row r="254" spans="14:14">
      <c r="N254" s="267" t="s">
        <v>733</v>
      </c>
    </row>
    <row r="255" spans="14:14">
      <c r="N255" s="267" t="s">
        <v>734</v>
      </c>
    </row>
    <row r="256" spans="14:14">
      <c r="N256" s="267" t="s">
        <v>735</v>
      </c>
    </row>
    <row r="257" spans="14:14">
      <c r="N257" s="267" t="s">
        <v>736</v>
      </c>
    </row>
    <row r="258" spans="14:14">
      <c r="N258" s="267" t="s">
        <v>737</v>
      </c>
    </row>
    <row r="259" spans="14:14">
      <c r="N259" s="267" t="s">
        <v>738</v>
      </c>
    </row>
    <row r="260" spans="14:14">
      <c r="N260" s="267" t="s">
        <v>739</v>
      </c>
    </row>
    <row r="261" spans="14:14">
      <c r="N261" s="267" t="s">
        <v>740</v>
      </c>
    </row>
    <row r="262" spans="14:14">
      <c r="N262" s="267" t="s">
        <v>741</v>
      </c>
    </row>
    <row r="263" spans="14:14">
      <c r="N263" s="267" t="s">
        <v>742</v>
      </c>
    </row>
    <row r="264" spans="14:14">
      <c r="N264" s="267" t="s">
        <v>743</v>
      </c>
    </row>
    <row r="265" spans="14:14">
      <c r="N265" s="267" t="s">
        <v>744</v>
      </c>
    </row>
    <row r="266" spans="14:14">
      <c r="N266" s="267" t="s">
        <v>745</v>
      </c>
    </row>
    <row r="267" spans="14:14">
      <c r="N267" s="267" t="s">
        <v>746</v>
      </c>
    </row>
    <row r="268" spans="14:14">
      <c r="N268" s="267" t="s">
        <v>747</v>
      </c>
    </row>
    <row r="269" spans="14:14">
      <c r="N269" s="267" t="s">
        <v>748</v>
      </c>
    </row>
    <row r="270" spans="14:14">
      <c r="N270" s="267" t="s">
        <v>749</v>
      </c>
    </row>
    <row r="271" spans="14:14">
      <c r="N271" s="267" t="s">
        <v>750</v>
      </c>
    </row>
    <row r="272" spans="14:14">
      <c r="N272" s="267" t="s">
        <v>751</v>
      </c>
    </row>
    <row r="273" spans="14:14">
      <c r="N273" s="267" t="s">
        <v>542</v>
      </c>
    </row>
    <row r="274" spans="14:14">
      <c r="N274" s="267" t="s">
        <v>752</v>
      </c>
    </row>
    <row r="275" spans="14:14">
      <c r="N275" s="267" t="s">
        <v>753</v>
      </c>
    </row>
    <row r="276" spans="14:14">
      <c r="N276" s="267" t="s">
        <v>754</v>
      </c>
    </row>
    <row r="277" spans="14:14">
      <c r="N277" s="267" t="s">
        <v>755</v>
      </c>
    </row>
    <row r="278" spans="14:14">
      <c r="N278" s="267" t="s">
        <v>756</v>
      </c>
    </row>
    <row r="279" spans="14:14">
      <c r="N279" s="267" t="s">
        <v>757</v>
      </c>
    </row>
    <row r="280" spans="14:14">
      <c r="N280" s="267" t="s">
        <v>758</v>
      </c>
    </row>
    <row r="281" spans="14:14">
      <c r="N281" s="267" t="s">
        <v>759</v>
      </c>
    </row>
    <row r="282" spans="14:14">
      <c r="N282" s="267" t="s">
        <v>760</v>
      </c>
    </row>
    <row r="283" spans="14:14">
      <c r="N283" s="267" t="s">
        <v>761</v>
      </c>
    </row>
    <row r="284" spans="14:14">
      <c r="N284" s="267" t="s">
        <v>762</v>
      </c>
    </row>
    <row r="285" spans="14:14">
      <c r="N285" s="267" t="s">
        <v>763</v>
      </c>
    </row>
    <row r="286" spans="14:14">
      <c r="N286" s="267" t="s">
        <v>764</v>
      </c>
    </row>
    <row r="287" spans="14:14">
      <c r="N287" s="267" t="s">
        <v>765</v>
      </c>
    </row>
    <row r="288" spans="14:14">
      <c r="N288" s="267" t="s">
        <v>766</v>
      </c>
    </row>
    <row r="289" spans="14:14">
      <c r="N289" s="267" t="s">
        <v>767</v>
      </c>
    </row>
    <row r="290" spans="14:14">
      <c r="N290" s="267" t="s">
        <v>768</v>
      </c>
    </row>
    <row r="291" spans="14:14">
      <c r="N291" s="267" t="s">
        <v>769</v>
      </c>
    </row>
    <row r="292" spans="14:14">
      <c r="N292" s="267" t="s">
        <v>770</v>
      </c>
    </row>
    <row r="293" spans="14:14">
      <c r="N293" s="267" t="s">
        <v>771</v>
      </c>
    </row>
    <row r="294" spans="14:14">
      <c r="N294" s="267" t="s">
        <v>772</v>
      </c>
    </row>
    <row r="295" spans="14:14">
      <c r="N295" s="267" t="s">
        <v>773</v>
      </c>
    </row>
    <row r="296" spans="14:14">
      <c r="N296" s="267" t="s">
        <v>774</v>
      </c>
    </row>
    <row r="297" spans="14:14">
      <c r="N297" s="267" t="s">
        <v>775</v>
      </c>
    </row>
    <row r="298" spans="14:14">
      <c r="N298" s="267" t="s">
        <v>776</v>
      </c>
    </row>
    <row r="299" spans="14:14">
      <c r="N299" s="267" t="s">
        <v>777</v>
      </c>
    </row>
    <row r="300" spans="14:14">
      <c r="N300" s="267" t="s">
        <v>546</v>
      </c>
    </row>
    <row r="301" spans="14:14">
      <c r="N301" s="267" t="s">
        <v>778</v>
      </c>
    </row>
    <row r="302" spans="14:14">
      <c r="N302" s="267" t="s">
        <v>779</v>
      </c>
    </row>
    <row r="303" spans="14:14">
      <c r="N303" s="267" t="s">
        <v>780</v>
      </c>
    </row>
    <row r="304" spans="14:14">
      <c r="N304" s="267" t="s">
        <v>781</v>
      </c>
    </row>
    <row r="305" spans="14:14">
      <c r="N305" s="267" t="s">
        <v>782</v>
      </c>
    </row>
    <row r="306" spans="14:14">
      <c r="N306" s="267" t="s">
        <v>783</v>
      </c>
    </row>
    <row r="307" spans="14:14">
      <c r="N307" s="267" t="s">
        <v>784</v>
      </c>
    </row>
    <row r="308" spans="14:14">
      <c r="N308" s="267" t="s">
        <v>785</v>
      </c>
    </row>
    <row r="309" spans="14:14">
      <c r="N309" s="267" t="s">
        <v>786</v>
      </c>
    </row>
    <row r="310" spans="14:14">
      <c r="N310" s="267" t="s">
        <v>787</v>
      </c>
    </row>
    <row r="311" spans="14:14">
      <c r="N311" s="267" t="s">
        <v>788</v>
      </c>
    </row>
    <row r="312" spans="14:14">
      <c r="N312" s="267" t="s">
        <v>789</v>
      </c>
    </row>
    <row r="313" spans="14:14">
      <c r="N313" s="267" t="s">
        <v>790</v>
      </c>
    </row>
    <row r="314" spans="14:14">
      <c r="N314" s="267" t="s">
        <v>791</v>
      </c>
    </row>
    <row r="315" spans="14:14">
      <c r="N315" s="267" t="s">
        <v>792</v>
      </c>
    </row>
    <row r="316" spans="14:14">
      <c r="N316" s="267" t="s">
        <v>793</v>
      </c>
    </row>
    <row r="317" spans="14:14">
      <c r="N317" s="267" t="s">
        <v>794</v>
      </c>
    </row>
    <row r="318" spans="14:14">
      <c r="N318" s="267" t="s">
        <v>795</v>
      </c>
    </row>
    <row r="319" spans="14:14">
      <c r="N319" s="267" t="s">
        <v>796</v>
      </c>
    </row>
    <row r="320" spans="14:14">
      <c r="N320" s="267" t="s">
        <v>797</v>
      </c>
    </row>
    <row r="321" spans="14:14">
      <c r="N321" s="267" t="s">
        <v>798</v>
      </c>
    </row>
    <row r="322" spans="14:14">
      <c r="N322" s="267" t="s">
        <v>799</v>
      </c>
    </row>
    <row r="323" spans="14:14">
      <c r="N323" s="267" t="s">
        <v>800</v>
      </c>
    </row>
    <row r="324" spans="14:14">
      <c r="N324" s="267" t="s">
        <v>801</v>
      </c>
    </row>
    <row r="325" spans="14:14">
      <c r="N325" s="267" t="s">
        <v>802</v>
      </c>
    </row>
    <row r="326" spans="14:14">
      <c r="N326" s="267" t="s">
        <v>803</v>
      </c>
    </row>
    <row r="327" spans="14:14">
      <c r="N327" s="267" t="s">
        <v>804</v>
      </c>
    </row>
    <row r="328" spans="14:14">
      <c r="N328" s="267" t="s">
        <v>385</v>
      </c>
    </row>
    <row r="329" spans="14:14">
      <c r="N329" s="267" t="s">
        <v>805</v>
      </c>
    </row>
    <row r="330" spans="14:14">
      <c r="N330" s="267" t="s">
        <v>806</v>
      </c>
    </row>
    <row r="331" spans="14:14">
      <c r="N331" s="267" t="s">
        <v>551</v>
      </c>
    </row>
    <row r="332" spans="14:14">
      <c r="N332" s="267" t="s">
        <v>553</v>
      </c>
    </row>
    <row r="333" spans="14:14">
      <c r="N333" s="267" t="s">
        <v>807</v>
      </c>
    </row>
    <row r="334" spans="14:14">
      <c r="N334" s="267" t="s">
        <v>808</v>
      </c>
    </row>
    <row r="335" spans="14:14">
      <c r="N335" s="267" t="s">
        <v>809</v>
      </c>
    </row>
    <row r="336" spans="14:14">
      <c r="N336" s="267" t="s">
        <v>810</v>
      </c>
    </row>
    <row r="337" spans="14:14">
      <c r="N337" s="267" t="s">
        <v>811</v>
      </c>
    </row>
    <row r="338" spans="14:14">
      <c r="N338" s="267" t="s">
        <v>812</v>
      </c>
    </row>
    <row r="339" spans="14:14">
      <c r="N339" s="267" t="s">
        <v>813</v>
      </c>
    </row>
    <row r="340" spans="14:14">
      <c r="N340" s="267" t="s">
        <v>814</v>
      </c>
    </row>
    <row r="341" spans="14:14">
      <c r="N341" s="267" t="s">
        <v>815</v>
      </c>
    </row>
    <row r="342" spans="14:14">
      <c r="N342" s="267" t="s">
        <v>559</v>
      </c>
    </row>
    <row r="343" spans="14:14">
      <c r="N343" s="267" t="s">
        <v>816</v>
      </c>
    </row>
    <row r="344" spans="14:14">
      <c r="N344" s="267" t="s">
        <v>817</v>
      </c>
    </row>
    <row r="345" spans="14:14">
      <c r="N345" s="267" t="s">
        <v>818</v>
      </c>
    </row>
    <row r="346" spans="14:14">
      <c r="N346" s="267" t="s">
        <v>819</v>
      </c>
    </row>
    <row r="347" spans="14:14">
      <c r="N347" s="267" t="s">
        <v>820</v>
      </c>
    </row>
    <row r="348" spans="14:14">
      <c r="N348" s="267" t="s">
        <v>821</v>
      </c>
    </row>
    <row r="349" spans="14:14">
      <c r="N349" s="267" t="s">
        <v>822</v>
      </c>
    </row>
    <row r="350" spans="14:14">
      <c r="N350" s="267" t="s">
        <v>392</v>
      </c>
    </row>
    <row r="351" spans="14:14">
      <c r="N351" s="267" t="s">
        <v>823</v>
      </c>
    </row>
    <row r="352" spans="14:14">
      <c r="N352" s="267" t="s">
        <v>421</v>
      </c>
    </row>
    <row r="353" spans="14:14">
      <c r="N353" s="267" t="s">
        <v>824</v>
      </c>
    </row>
    <row r="354" spans="14:14">
      <c r="N354" s="267" t="s">
        <v>825</v>
      </c>
    </row>
    <row r="355" spans="14:14">
      <c r="N355" s="267" t="s">
        <v>826</v>
      </c>
    </row>
    <row r="356" spans="14:14">
      <c r="N356" s="267" t="s">
        <v>827</v>
      </c>
    </row>
    <row r="357" spans="14:14">
      <c r="N357" s="267" t="s">
        <v>828</v>
      </c>
    </row>
    <row r="358" spans="14:14">
      <c r="N358" s="267" t="s">
        <v>829</v>
      </c>
    </row>
    <row r="359" spans="14:14">
      <c r="N359" s="267" t="s">
        <v>830</v>
      </c>
    </row>
    <row r="360" spans="14:14">
      <c r="N360" s="267" t="s">
        <v>831</v>
      </c>
    </row>
    <row r="361" spans="14:14">
      <c r="N361" s="267" t="s">
        <v>832</v>
      </c>
    </row>
    <row r="362" spans="14:14">
      <c r="N362" s="267" t="s">
        <v>833</v>
      </c>
    </row>
    <row r="363" spans="14:14">
      <c r="N363" s="267" t="s">
        <v>834</v>
      </c>
    </row>
    <row r="364" spans="14:14">
      <c r="N364" s="267" t="s">
        <v>835</v>
      </c>
    </row>
    <row r="365" spans="14:14">
      <c r="N365" s="267" t="s">
        <v>836</v>
      </c>
    </row>
  </sheetData>
  <autoFilter ref="A6:WWH11" xr:uid="{00000000-0001-0000-0600-000000000000}"/>
  <mergeCells count="24">
    <mergeCell ref="G3:I3"/>
    <mergeCell ref="B4:B5"/>
    <mergeCell ref="N4:N5"/>
    <mergeCell ref="J4:J5"/>
    <mergeCell ref="K4:K5"/>
    <mergeCell ref="L4:L5"/>
    <mergeCell ref="H4:H5"/>
    <mergeCell ref="I4:I5"/>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s>
  <dataValidations count="15">
    <dataValidation type="list" showInputMessage="1" showErrorMessage="1" sqref="WVT983010:WVT983020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WCB983010:WCB983020 VSF983010:VSF983020 VIJ983010:VIJ983020 UYN983010:UYN983020 UOR983010:UOR983020 UEV983010:UEV983020 TUZ983010:TUZ983020 TLD983010:TLD983020 TBH983010:TBH983020 SRL983010:SRL983020 SHP983010:SHP983020 RXT983010:RXT983020 RNX983010:RNX983020 REB983010:REB983020 QUF983010:QUF983020 QKJ983010:QKJ983020 QAN983010:QAN983020 PQR983010:PQR983020 PGV983010:PGV983020 OWZ983010:OWZ983020 OND983010:OND983020 ODH983010:ODH983020 NTL983010:NTL983020 NJP983010:NJP983020 MZT983010:MZT983020 MPX983010:MPX983020 MGB983010:MGB983020 LWF983010:LWF983020 LMJ983010:LMJ983020 LCN983010:LCN983020 KSR983010:KSR983020 KIV983010:KIV983020 JYZ983010:JYZ983020 JPD983010:JPD983020 JFH983010:JFH983020 IVL983010:IVL983020 ILP983010:ILP983020 IBT983010:IBT983020 HRX983010:HRX983020 HIB983010:HIB983020 GYF983010:GYF983020 GOJ983010:GOJ983020 GEN983010:GEN983020 FUR983010:FUR983020 FKV983010:FKV983020 FAZ983010:FAZ983020 ERD983010:ERD983020 EHH983010:EHH983020 DXL983010:DXL983020 DNP983010:DNP983020 DDT983010:DDT983020 CTX983010:CTX983020 CKB983010:CKB983020 CAF983010:CAF983020 BQJ983010:BQJ983020 BGN983010:BGN983020 AWR983010:AWR983020 AMV983010:AMV983020 ACZ983010:ACZ983020 TD983010:TD983020 JH983010:JH983020 H983033:H983043 WVT917474:WVT917484 WLX917474:WLX917484 WCB917474:WCB917484 VSF917474:VSF917484 VIJ917474:VIJ917484 UYN917474:UYN917484 UOR917474:UOR917484 UEV917474:UEV917484 TUZ917474:TUZ917484 TLD917474:TLD917484 TBH917474:TBH917484 SRL917474:SRL917484 SHP917474:SHP917484 RXT917474:RXT917484 RNX917474:RNX917484 REB917474:REB917484 QUF917474:QUF917484 QKJ917474:QKJ917484 QAN917474:QAN917484 PQR917474:PQR917484 PGV917474:PGV917484 OWZ917474:OWZ917484 OND917474:OND917484 ODH917474:ODH917484 NTL917474:NTL917484 NJP917474:NJP917484 MZT917474:MZT917484 MPX917474:MPX917484 MGB917474:MGB917484 LWF917474:LWF917484 LMJ917474:LMJ917484 LCN917474:LCN917484 KSR917474:KSR917484 KIV917474:KIV917484 JYZ917474:JYZ917484 JPD917474:JPD917484 JFH917474:JFH917484 IVL917474:IVL917484 ILP917474:ILP917484 IBT917474:IBT917484 HRX917474:HRX917484 HIB917474:HIB917484 GYF917474:GYF917484 GOJ917474:GOJ917484 GEN917474:GEN917484 FUR917474:FUR917484 FKV917474:FKV917484 FAZ917474:FAZ917484 ERD917474:ERD917484 EHH917474:EHH917484 DXL917474:DXL917484 DNP917474:DNP917484 DDT917474:DDT917484 CTX917474:CTX917484 CKB917474:CKB917484 CAF917474:CAF917484 BQJ917474:BQJ917484 BGN917474:BGN917484 AWR917474:AWR917484 AMV917474:AMV917484 ACZ917474:ACZ917484 TD917474:TD917484 JH917474:JH917484 H917497:H917507 WVT851938:WVT851948 WLX851938:WLX851948 WCB851938:WCB851948 VSF851938:VSF851948 VIJ851938:VIJ851948 UYN851938:UYN851948 UOR851938:UOR851948 UEV851938:UEV851948 TUZ851938:TUZ851948 TLD851938:TLD851948 TBH851938:TBH851948 SRL851938:SRL851948 SHP851938:SHP851948 RXT851938:RXT851948 RNX851938:RNX851948 REB851938:REB851948 QUF851938:QUF851948 QKJ851938:QKJ851948 QAN851938:QAN851948 PQR851938:PQR851948 PGV851938:PGV851948 OWZ851938:OWZ851948 OND851938:OND851948 ODH851938:ODH851948 NTL851938:NTL851948 NJP851938:NJP851948 MZT851938:MZT851948 MPX851938:MPX851948 MGB851938:MGB851948 LWF851938:LWF851948 LMJ851938:LMJ851948 LCN851938:LCN851948 KSR851938:KSR851948 KIV851938:KIV851948 JYZ851938:JYZ851948 JPD851938:JPD851948 JFH851938:JFH851948 IVL851938:IVL851948 ILP851938:ILP851948 IBT851938:IBT851948 HRX851938:HRX851948 HIB851938:HIB851948 GYF851938:GYF851948 GOJ851938:GOJ851948 GEN851938:GEN851948 FUR851938:FUR851948 FKV851938:FKV851948 FAZ851938:FAZ851948 ERD851938:ERD851948 EHH851938:EHH851948 DXL851938:DXL851948 DNP851938:DNP851948 DDT851938:DDT851948 CTX851938:CTX851948 CKB851938:CKB851948 CAF851938:CAF851948 BQJ851938:BQJ851948 BGN851938:BGN851948 AWR851938:AWR851948 AMV851938:AMV851948 ACZ851938:ACZ851948 TD851938:TD851948 JH851938:JH851948 H851961:H851971 WVT786402:WVT786412 WLX786402:WLX786412 WCB786402:WCB786412 VSF786402:VSF786412 VIJ786402:VIJ786412 UYN786402:UYN786412 UOR786402:UOR786412 UEV786402:UEV786412 TUZ786402:TUZ786412 TLD786402:TLD786412 TBH786402:TBH786412 SRL786402:SRL786412 SHP786402:SHP786412 RXT786402:RXT786412 RNX786402:RNX786412 REB786402:REB786412 QUF786402:QUF786412 QKJ786402:QKJ786412 QAN786402:QAN786412 PQR786402:PQR786412 PGV786402:PGV786412 OWZ786402:OWZ786412 OND786402:OND786412 ODH786402:ODH786412 NTL786402:NTL786412 NJP786402:NJP786412 MZT786402:MZT786412 MPX786402:MPX786412 MGB786402:MGB786412 LWF786402:LWF786412 LMJ786402:LMJ786412 LCN786402:LCN786412 KSR786402:KSR786412 KIV786402:KIV786412 JYZ786402:JYZ786412 JPD786402:JPD786412 JFH786402:JFH786412 IVL786402:IVL786412 ILP786402:ILP786412 IBT786402:IBT786412 HRX786402:HRX786412 HIB786402:HIB786412 GYF786402:GYF786412 GOJ786402:GOJ786412 GEN786402:GEN786412 FUR786402:FUR786412 FKV786402:FKV786412 FAZ786402:FAZ786412 ERD786402:ERD786412 EHH786402:EHH786412 DXL786402:DXL786412 DNP786402:DNP786412 DDT786402:DDT786412 CTX786402:CTX786412 CKB786402:CKB786412 CAF786402:CAF786412 BQJ786402:BQJ786412 BGN786402:BGN786412 AWR786402:AWR786412 AMV786402:AMV786412 ACZ786402:ACZ786412 TD786402:TD786412 JH786402:JH786412 H786425:H786435 WVT720866:WVT720876 WLX720866:WLX720876 WCB720866:WCB720876 VSF720866:VSF720876 VIJ720866:VIJ720876 UYN720866:UYN720876 UOR720866:UOR720876 UEV720866:UEV720876 TUZ720866:TUZ720876 TLD720866:TLD720876 TBH720866:TBH720876 SRL720866:SRL720876 SHP720866:SHP720876 RXT720866:RXT720876 RNX720866:RNX720876 REB720866:REB720876 QUF720866:QUF720876 QKJ720866:QKJ720876 QAN720866:QAN720876 PQR720866:PQR720876 PGV720866:PGV720876 OWZ720866:OWZ720876 OND720866:OND720876 ODH720866:ODH720876 NTL720866:NTL720876 NJP720866:NJP720876 MZT720866:MZT720876 MPX720866:MPX720876 MGB720866:MGB720876 LWF720866:LWF720876 LMJ720866:LMJ720876 LCN720866:LCN720876 KSR720866:KSR720876 KIV720866:KIV720876 JYZ720866:JYZ720876 JPD720866:JPD720876 JFH720866:JFH720876 IVL720866:IVL720876 ILP720866:ILP720876 IBT720866:IBT720876 HRX720866:HRX720876 HIB720866:HIB720876 GYF720866:GYF720876 GOJ720866:GOJ720876 GEN720866:GEN720876 FUR720866:FUR720876 FKV720866:FKV720876 FAZ720866:FAZ720876 ERD720866:ERD720876 EHH720866:EHH720876 DXL720866:DXL720876 DNP720866:DNP720876 DDT720866:DDT720876 CTX720866:CTX720876 CKB720866:CKB720876 CAF720866:CAF720876 BQJ720866:BQJ720876 BGN720866:BGN720876 AWR720866:AWR720876 AMV720866:AMV720876 ACZ720866:ACZ720876 TD720866:TD720876 JH720866:JH720876 H720889:H720899 WVT655330:WVT655340 WLX655330:WLX655340 WCB655330:WCB655340 VSF655330:VSF655340 VIJ655330:VIJ655340 UYN655330:UYN655340 UOR655330:UOR655340 UEV655330:UEV655340 TUZ655330:TUZ655340 TLD655330:TLD655340 TBH655330:TBH655340 SRL655330:SRL655340 SHP655330:SHP655340 RXT655330:RXT655340 RNX655330:RNX655340 REB655330:REB655340 QUF655330:QUF655340 QKJ655330:QKJ655340 QAN655330:QAN655340 PQR655330:PQR655340 PGV655330:PGV655340 OWZ655330:OWZ655340 OND655330:OND655340 ODH655330:ODH655340 NTL655330:NTL655340 NJP655330:NJP655340 MZT655330:MZT655340 MPX655330:MPX655340 MGB655330:MGB655340 LWF655330:LWF655340 LMJ655330:LMJ655340 LCN655330:LCN655340 KSR655330:KSR655340 KIV655330:KIV655340 JYZ655330:JYZ655340 JPD655330:JPD655340 JFH655330:JFH655340 IVL655330:IVL655340 ILP655330:ILP655340 IBT655330:IBT655340 HRX655330:HRX655340 HIB655330:HIB655340 GYF655330:GYF655340 GOJ655330:GOJ655340 GEN655330:GEN655340 FUR655330:FUR655340 FKV655330:FKV655340 FAZ655330:FAZ655340 ERD655330:ERD655340 EHH655330:EHH655340 DXL655330:DXL655340 DNP655330:DNP655340 DDT655330:DDT655340 CTX655330:CTX655340 CKB655330:CKB655340 CAF655330:CAF655340 BQJ655330:BQJ655340 BGN655330:BGN655340 AWR655330:AWR655340 AMV655330:AMV655340 ACZ655330:ACZ655340 TD655330:TD655340 JH655330:JH655340 H655353:H655363 WVT589794:WVT589804 WLX589794:WLX589804 WCB589794:WCB589804 VSF589794:VSF589804 VIJ589794:VIJ589804 UYN589794:UYN589804 UOR589794:UOR589804 UEV589794:UEV589804 TUZ589794:TUZ589804 TLD589794:TLD589804 TBH589794:TBH589804 SRL589794:SRL589804 SHP589794:SHP589804 RXT589794:RXT589804 RNX589794:RNX589804 REB589794:REB589804 QUF589794:QUF589804 QKJ589794:QKJ589804 QAN589794:QAN589804 PQR589794:PQR589804 PGV589794:PGV589804 OWZ589794:OWZ589804 OND589794:OND589804 ODH589794:ODH589804 NTL589794:NTL589804 NJP589794:NJP589804 MZT589794:MZT589804 MPX589794:MPX589804 MGB589794:MGB589804 LWF589794:LWF589804 LMJ589794:LMJ589804 LCN589794:LCN589804 KSR589794:KSR589804 KIV589794:KIV589804 JYZ589794:JYZ589804 JPD589794:JPD589804 JFH589794:JFH589804 IVL589794:IVL589804 ILP589794:ILP589804 IBT589794:IBT589804 HRX589794:HRX589804 HIB589794:HIB589804 GYF589794:GYF589804 GOJ589794:GOJ589804 GEN589794:GEN589804 FUR589794:FUR589804 FKV589794:FKV589804 FAZ589794:FAZ589804 ERD589794:ERD589804 EHH589794:EHH589804 DXL589794:DXL589804 DNP589794:DNP589804 DDT589794:DDT589804 CTX589794:CTX589804 CKB589794:CKB589804 CAF589794:CAF589804 BQJ589794:BQJ589804 BGN589794:BGN589804 AWR589794:AWR589804 AMV589794:AMV589804 ACZ589794:ACZ589804 TD589794:TD589804 JH589794:JH589804 H589817:H589827 WVT524258:WVT524268 WLX524258:WLX524268 WCB524258:WCB524268 VSF524258:VSF524268 VIJ524258:VIJ524268 UYN524258:UYN524268 UOR524258:UOR524268 UEV524258:UEV524268 TUZ524258:TUZ524268 TLD524258:TLD524268 TBH524258:TBH524268 SRL524258:SRL524268 SHP524258:SHP524268 RXT524258:RXT524268 RNX524258:RNX524268 REB524258:REB524268 QUF524258:QUF524268 QKJ524258:QKJ524268 QAN524258:QAN524268 PQR524258:PQR524268 PGV524258:PGV524268 OWZ524258:OWZ524268 OND524258:OND524268 ODH524258:ODH524268 NTL524258:NTL524268 NJP524258:NJP524268 MZT524258:MZT524268 MPX524258:MPX524268 MGB524258:MGB524268 LWF524258:LWF524268 LMJ524258:LMJ524268 LCN524258:LCN524268 KSR524258:KSR524268 KIV524258:KIV524268 JYZ524258:JYZ524268 JPD524258:JPD524268 JFH524258:JFH524268 IVL524258:IVL524268 ILP524258:ILP524268 IBT524258:IBT524268 HRX524258:HRX524268 HIB524258:HIB524268 GYF524258:GYF524268 GOJ524258:GOJ524268 GEN524258:GEN524268 FUR524258:FUR524268 FKV524258:FKV524268 FAZ524258:FAZ524268 ERD524258:ERD524268 EHH524258:EHH524268 DXL524258:DXL524268 DNP524258:DNP524268 DDT524258:DDT524268 CTX524258:CTX524268 CKB524258:CKB524268 CAF524258:CAF524268 BQJ524258:BQJ524268 BGN524258:BGN524268 AWR524258:AWR524268 AMV524258:AMV524268 ACZ524258:ACZ524268 TD524258:TD524268 JH524258:JH524268 H524281:H524291 WVT458722:WVT458732 WLX458722:WLX458732 WCB458722:WCB458732 VSF458722:VSF458732 VIJ458722:VIJ458732 UYN458722:UYN458732 UOR458722:UOR458732 UEV458722:UEV458732 TUZ458722:TUZ458732 TLD458722:TLD458732 TBH458722:TBH458732 SRL458722:SRL458732 SHP458722:SHP458732 RXT458722:RXT458732 RNX458722:RNX458732 REB458722:REB458732 QUF458722:QUF458732 QKJ458722:QKJ458732 QAN458722:QAN458732 PQR458722:PQR458732 PGV458722:PGV458732 OWZ458722:OWZ458732 OND458722:OND458732 ODH458722:ODH458732 NTL458722:NTL458732 NJP458722:NJP458732 MZT458722:MZT458732 MPX458722:MPX458732 MGB458722:MGB458732 LWF458722:LWF458732 LMJ458722:LMJ458732 LCN458722:LCN458732 KSR458722:KSR458732 KIV458722:KIV458732 JYZ458722:JYZ458732 JPD458722:JPD458732 JFH458722:JFH458732 IVL458722:IVL458732 ILP458722:ILP458732 IBT458722:IBT458732 HRX458722:HRX458732 HIB458722:HIB458732 GYF458722:GYF458732 GOJ458722:GOJ458732 GEN458722:GEN458732 FUR458722:FUR458732 FKV458722:FKV458732 FAZ458722:FAZ458732 ERD458722:ERD458732 EHH458722:EHH458732 DXL458722:DXL458732 DNP458722:DNP458732 DDT458722:DDT458732 CTX458722:CTX458732 CKB458722:CKB458732 CAF458722:CAF458732 BQJ458722:BQJ458732 BGN458722:BGN458732 AWR458722:AWR458732 AMV458722:AMV458732 ACZ458722:ACZ458732 TD458722:TD458732 JH458722:JH458732 H458745:H458755 WVT393186:WVT393196 WLX393186:WLX393196 WCB393186:WCB393196 VSF393186:VSF393196 VIJ393186:VIJ393196 UYN393186:UYN393196 UOR393186:UOR393196 UEV393186:UEV393196 TUZ393186:TUZ393196 TLD393186:TLD393196 TBH393186:TBH393196 SRL393186:SRL393196 SHP393186:SHP393196 RXT393186:RXT393196 RNX393186:RNX393196 REB393186:REB393196 QUF393186:QUF393196 QKJ393186:QKJ393196 QAN393186:QAN393196 PQR393186:PQR393196 PGV393186:PGV393196 OWZ393186:OWZ393196 OND393186:OND393196 ODH393186:ODH393196 NTL393186:NTL393196 NJP393186:NJP393196 MZT393186:MZT393196 MPX393186:MPX393196 MGB393186:MGB393196 LWF393186:LWF393196 LMJ393186:LMJ393196 LCN393186:LCN393196 KSR393186:KSR393196 KIV393186:KIV393196 JYZ393186:JYZ393196 JPD393186:JPD393196 JFH393186:JFH393196 IVL393186:IVL393196 ILP393186:ILP393196 IBT393186:IBT393196 HRX393186:HRX393196 HIB393186:HIB393196 GYF393186:GYF393196 GOJ393186:GOJ393196 GEN393186:GEN393196 FUR393186:FUR393196 FKV393186:FKV393196 FAZ393186:FAZ393196 ERD393186:ERD393196 EHH393186:EHH393196 DXL393186:DXL393196 DNP393186:DNP393196 DDT393186:DDT393196 CTX393186:CTX393196 CKB393186:CKB393196 CAF393186:CAF393196 BQJ393186:BQJ393196 BGN393186:BGN393196 AWR393186:AWR393196 AMV393186:AMV393196 ACZ393186:ACZ393196 TD393186:TD393196 JH393186:JH393196 H393209:H393219 WVT327650:WVT327660 WLX327650:WLX327660 WCB327650:WCB327660 VSF327650:VSF327660 VIJ327650:VIJ327660 UYN327650:UYN327660 UOR327650:UOR327660 UEV327650:UEV327660 TUZ327650:TUZ327660 TLD327650:TLD327660 TBH327650:TBH327660 SRL327650:SRL327660 SHP327650:SHP327660 RXT327650:RXT327660 RNX327650:RNX327660 REB327650:REB327660 QUF327650:QUF327660 QKJ327650:QKJ327660 QAN327650:QAN327660 PQR327650:PQR327660 PGV327650:PGV327660 OWZ327650:OWZ327660 OND327650:OND327660 ODH327650:ODH327660 NTL327650:NTL327660 NJP327650:NJP327660 MZT327650:MZT327660 MPX327650:MPX327660 MGB327650:MGB327660 LWF327650:LWF327660 LMJ327650:LMJ327660 LCN327650:LCN327660 KSR327650:KSR327660 KIV327650:KIV327660 JYZ327650:JYZ327660 JPD327650:JPD327660 JFH327650:JFH327660 IVL327650:IVL327660 ILP327650:ILP327660 IBT327650:IBT327660 HRX327650:HRX327660 HIB327650:HIB327660 GYF327650:GYF327660 GOJ327650:GOJ327660 GEN327650:GEN327660 FUR327650:FUR327660 FKV327650:FKV327660 FAZ327650:FAZ327660 ERD327650:ERD327660 EHH327650:EHH327660 DXL327650:DXL327660 DNP327650:DNP327660 DDT327650:DDT327660 CTX327650:CTX327660 CKB327650:CKB327660 CAF327650:CAF327660 BQJ327650:BQJ327660 BGN327650:BGN327660 AWR327650:AWR327660 AMV327650:AMV327660 ACZ327650:ACZ327660 TD327650:TD327660 JH327650:JH327660 H327673:H327683 WVT262114:WVT262124 WLX262114:WLX262124 WCB262114:WCB262124 VSF262114:VSF262124 VIJ262114:VIJ262124 UYN262114:UYN262124 UOR262114:UOR262124 UEV262114:UEV262124 TUZ262114:TUZ262124 TLD262114:TLD262124 TBH262114:TBH262124 SRL262114:SRL262124 SHP262114:SHP262124 RXT262114:RXT262124 RNX262114:RNX262124 REB262114:REB262124 QUF262114:QUF262124 QKJ262114:QKJ262124 QAN262114:QAN262124 PQR262114:PQR262124 PGV262114:PGV262124 OWZ262114:OWZ262124 OND262114:OND262124 ODH262114:ODH262124 NTL262114:NTL262124 NJP262114:NJP262124 MZT262114:MZT262124 MPX262114:MPX262124 MGB262114:MGB262124 LWF262114:LWF262124 LMJ262114:LMJ262124 LCN262114:LCN262124 KSR262114:KSR262124 KIV262114:KIV262124 JYZ262114:JYZ262124 JPD262114:JPD262124 JFH262114:JFH262124 IVL262114:IVL262124 ILP262114:ILP262124 IBT262114:IBT262124 HRX262114:HRX262124 HIB262114:HIB262124 GYF262114:GYF262124 GOJ262114:GOJ262124 GEN262114:GEN262124 FUR262114:FUR262124 FKV262114:FKV262124 FAZ262114:FAZ262124 ERD262114:ERD262124 EHH262114:EHH262124 DXL262114:DXL262124 DNP262114:DNP262124 DDT262114:DDT262124 CTX262114:CTX262124 CKB262114:CKB262124 CAF262114:CAF262124 BQJ262114:BQJ262124 BGN262114:BGN262124 AWR262114:AWR262124 AMV262114:AMV262124 ACZ262114:ACZ262124 TD262114:TD262124 JH262114:JH262124 H262137:H262147 WVT196578:WVT196588 WLX196578:WLX196588 WCB196578:WCB196588 VSF196578:VSF196588 VIJ196578:VIJ196588 UYN196578:UYN196588 UOR196578:UOR196588 UEV196578:UEV196588 TUZ196578:TUZ196588 TLD196578:TLD196588 TBH196578:TBH196588 SRL196578:SRL196588 SHP196578:SHP196588 RXT196578:RXT196588 RNX196578:RNX196588 REB196578:REB196588 QUF196578:QUF196588 QKJ196578:QKJ196588 QAN196578:QAN196588 PQR196578:PQR196588 PGV196578:PGV196588 OWZ196578:OWZ196588 OND196578:OND196588 ODH196578:ODH196588 NTL196578:NTL196588 NJP196578:NJP196588 MZT196578:MZT196588 MPX196578:MPX196588 MGB196578:MGB196588 LWF196578:LWF196588 LMJ196578:LMJ196588 LCN196578:LCN196588 KSR196578:KSR196588 KIV196578:KIV196588 JYZ196578:JYZ196588 JPD196578:JPD196588 JFH196578:JFH196588 IVL196578:IVL196588 ILP196578:ILP196588 IBT196578:IBT196588 HRX196578:HRX196588 HIB196578:HIB196588 GYF196578:GYF196588 GOJ196578:GOJ196588 GEN196578:GEN196588 FUR196578:FUR196588 FKV196578:FKV196588 FAZ196578:FAZ196588 ERD196578:ERD196588 EHH196578:EHH196588 DXL196578:DXL196588 DNP196578:DNP196588 DDT196578:DDT196588 CTX196578:CTX196588 CKB196578:CKB196588 CAF196578:CAF196588 BQJ196578:BQJ196588 BGN196578:BGN196588 AWR196578:AWR196588 AMV196578:AMV196588 ACZ196578:ACZ196588 TD196578:TD196588 JH196578:JH196588 H196601:H196611 WVT131042:WVT131052 WLX131042:WLX131052 WCB131042:WCB131052 VSF131042:VSF131052 VIJ131042:VIJ131052 UYN131042:UYN131052 UOR131042:UOR131052 UEV131042:UEV131052 TUZ131042:TUZ131052 TLD131042:TLD131052 TBH131042:TBH131052 SRL131042:SRL131052 SHP131042:SHP131052 RXT131042:RXT131052 RNX131042:RNX131052 REB131042:REB131052 QUF131042:QUF131052 QKJ131042:QKJ131052 QAN131042:QAN131052 PQR131042:PQR131052 PGV131042:PGV131052 OWZ131042:OWZ131052 OND131042:OND131052 ODH131042:ODH131052 NTL131042:NTL131052 NJP131042:NJP131052 MZT131042:MZT131052 MPX131042:MPX131052 MGB131042:MGB131052 LWF131042:LWF131052 LMJ131042:LMJ131052 LCN131042:LCN131052 KSR131042:KSR131052 KIV131042:KIV131052 JYZ131042:JYZ131052 JPD131042:JPD131052 JFH131042:JFH131052 IVL131042:IVL131052 ILP131042:ILP131052 IBT131042:IBT131052 HRX131042:HRX131052 HIB131042:HIB131052 GYF131042:GYF131052 GOJ131042:GOJ131052 GEN131042:GEN131052 FUR131042:FUR131052 FKV131042:FKV131052 FAZ131042:FAZ131052 ERD131042:ERD131052 EHH131042:EHH131052 DXL131042:DXL131052 DNP131042:DNP131052 DDT131042:DDT131052 CTX131042:CTX131052 CKB131042:CKB131052 CAF131042:CAF131052 BQJ131042:BQJ131052 BGN131042:BGN131052 AWR131042:AWR131052 AMV131042:AMV131052 ACZ131042:ACZ131052 TD131042:TD131052 JH131042:JH131052 H131065:H131075 WVT65506:WVT65516 WLX65506:WLX65516 WCB65506:WCB65516 VSF65506:VSF65516 VIJ65506:VIJ65516 UYN65506:UYN65516 UOR65506:UOR65516 UEV65506:UEV65516 TUZ65506:TUZ65516 TLD65506:TLD65516 TBH65506:TBH65516 SRL65506:SRL65516 SHP65506:SHP65516 RXT65506:RXT65516 RNX65506:RNX65516 REB65506:REB65516 QUF65506:QUF65516 QKJ65506:QKJ65516 QAN65506:QAN65516 PQR65506:PQR65516 PGV65506:PGV65516 OWZ65506:OWZ65516 OND65506:OND65516 ODH65506:ODH65516 NTL65506:NTL65516 NJP65506:NJP65516 MZT65506:MZT65516 MPX65506:MPX65516 MGB65506:MGB65516 LWF65506:LWF65516 LMJ65506:LMJ65516 LCN65506:LCN65516 KSR65506:KSR65516 KIV65506:KIV65516 JYZ65506:JYZ65516 JPD65506:JPD65516 JFH65506:JFH65516 IVL65506:IVL65516 ILP65506:ILP65516 IBT65506:IBT65516 HRX65506:HRX65516 HIB65506:HIB65516 GYF65506:GYF65516 GOJ65506:GOJ65516 GEN65506:GEN65516 FUR65506:FUR65516 FKV65506:FKV65516 FAZ65506:FAZ65516 ERD65506:ERD65516 EHH65506:EHH65516 DXL65506:DXL65516 DNP65506:DNP65516 DDT65506:DDT65516 CTX65506:CTX65516 CKB65506:CKB65516 CAF65506:CAF65516 BQJ65506:BQJ65516 BGN65506:BGN65516 AWR65506:AWR65516 AMV65506:AMV65516 ACZ65506:ACZ65516 TD65506:TD65516 JH65506:JH65516 H65529:H65539 WLX983010:WLX983020" xr:uid="{D4E3FF19-F60F-4FF1-A7A4-54B203CAC1C5}">
      <formula1>$G$20:$G$35</formula1>
    </dataValidation>
    <dataValidation type="list" showInputMessage="1" showErrorMessage="1" sqref="L65529:L65539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WMA983010:WMA983020 WCE983010:WCE983020 VSI983010:VSI983020 VIM983010:VIM983020 UYQ983010:UYQ983020 UOU983010:UOU983020 UEY983010:UEY983020 TVC983010:TVC983020 TLG983010:TLG983020 TBK983010:TBK983020 SRO983010:SRO983020 SHS983010:SHS983020 RXW983010:RXW983020 ROA983010:ROA983020 REE983010:REE983020 QUI983010:QUI983020 QKM983010:QKM983020 QAQ983010:QAQ983020 PQU983010:PQU983020 PGY983010:PGY983020 OXC983010:OXC983020 ONG983010:ONG983020 ODK983010:ODK983020 NTO983010:NTO983020 NJS983010:NJS983020 MZW983010:MZW983020 MQA983010:MQA983020 MGE983010:MGE983020 LWI983010:LWI983020 LMM983010:LMM983020 LCQ983010:LCQ983020 KSU983010:KSU983020 KIY983010:KIY983020 JZC983010:JZC983020 JPG983010:JPG983020 JFK983010:JFK983020 IVO983010:IVO983020 ILS983010:ILS983020 IBW983010:IBW983020 HSA983010:HSA983020 HIE983010:HIE983020 GYI983010:GYI983020 GOM983010:GOM983020 GEQ983010:GEQ983020 FUU983010:FUU983020 FKY983010:FKY983020 FBC983010:FBC983020 ERG983010:ERG983020 EHK983010:EHK983020 DXO983010:DXO983020 DNS983010:DNS983020 DDW983010:DDW983020 CUA983010:CUA983020 CKE983010:CKE983020 CAI983010:CAI983020 BQM983010:BQM983020 BGQ983010:BGQ983020 AWU983010:AWU983020 AMY983010:AMY983020 ADC983010:ADC983020 TG983010:TG983020 JK983010:JK983020 L983033:L983043 WVW917474:WVW917484 WMA917474:WMA917484 WCE917474:WCE917484 VSI917474:VSI917484 VIM917474:VIM917484 UYQ917474:UYQ917484 UOU917474:UOU917484 UEY917474:UEY917484 TVC917474:TVC917484 TLG917474:TLG917484 TBK917474:TBK917484 SRO917474:SRO917484 SHS917474:SHS917484 RXW917474:RXW917484 ROA917474:ROA917484 REE917474:REE917484 QUI917474:QUI917484 QKM917474:QKM917484 QAQ917474:QAQ917484 PQU917474:PQU917484 PGY917474:PGY917484 OXC917474:OXC917484 ONG917474:ONG917484 ODK917474:ODK917484 NTO917474:NTO917484 NJS917474:NJS917484 MZW917474:MZW917484 MQA917474:MQA917484 MGE917474:MGE917484 LWI917474:LWI917484 LMM917474:LMM917484 LCQ917474:LCQ917484 KSU917474:KSU917484 KIY917474:KIY917484 JZC917474:JZC917484 JPG917474:JPG917484 JFK917474:JFK917484 IVO917474:IVO917484 ILS917474:ILS917484 IBW917474:IBW917484 HSA917474:HSA917484 HIE917474:HIE917484 GYI917474:GYI917484 GOM917474:GOM917484 GEQ917474:GEQ917484 FUU917474:FUU917484 FKY917474:FKY917484 FBC917474:FBC917484 ERG917474:ERG917484 EHK917474:EHK917484 DXO917474:DXO917484 DNS917474:DNS917484 DDW917474:DDW917484 CUA917474:CUA917484 CKE917474:CKE917484 CAI917474:CAI917484 BQM917474:BQM917484 BGQ917474:BGQ917484 AWU917474:AWU917484 AMY917474:AMY917484 ADC917474:ADC917484 TG917474:TG917484 JK917474:JK917484 L917497:L917507 WVW851938:WVW851948 WMA851938:WMA851948 WCE851938:WCE851948 VSI851938:VSI851948 VIM851938:VIM851948 UYQ851938:UYQ851948 UOU851938:UOU851948 UEY851938:UEY851948 TVC851938:TVC851948 TLG851938:TLG851948 TBK851938:TBK851948 SRO851938:SRO851948 SHS851938:SHS851948 RXW851938:RXW851948 ROA851938:ROA851948 REE851938:REE851948 QUI851938:QUI851948 QKM851938:QKM851948 QAQ851938:QAQ851948 PQU851938:PQU851948 PGY851938:PGY851948 OXC851938:OXC851948 ONG851938:ONG851948 ODK851938:ODK851948 NTO851938:NTO851948 NJS851938:NJS851948 MZW851938:MZW851948 MQA851938:MQA851948 MGE851938:MGE851948 LWI851938:LWI851948 LMM851938:LMM851948 LCQ851938:LCQ851948 KSU851938:KSU851948 KIY851938:KIY851948 JZC851938:JZC851948 JPG851938:JPG851948 JFK851938:JFK851948 IVO851938:IVO851948 ILS851938:ILS851948 IBW851938:IBW851948 HSA851938:HSA851948 HIE851938:HIE851948 GYI851938:GYI851948 GOM851938:GOM851948 GEQ851938:GEQ851948 FUU851938:FUU851948 FKY851938:FKY851948 FBC851938:FBC851948 ERG851938:ERG851948 EHK851938:EHK851948 DXO851938:DXO851948 DNS851938:DNS851948 DDW851938:DDW851948 CUA851938:CUA851948 CKE851938:CKE851948 CAI851938:CAI851948 BQM851938:BQM851948 BGQ851938:BGQ851948 AWU851938:AWU851948 AMY851938:AMY851948 ADC851938:ADC851948 TG851938:TG851948 JK851938:JK851948 L851961:L851971 WVW786402:WVW786412 WMA786402:WMA786412 WCE786402:WCE786412 VSI786402:VSI786412 VIM786402:VIM786412 UYQ786402:UYQ786412 UOU786402:UOU786412 UEY786402:UEY786412 TVC786402:TVC786412 TLG786402:TLG786412 TBK786402:TBK786412 SRO786402:SRO786412 SHS786402:SHS786412 RXW786402:RXW786412 ROA786402:ROA786412 REE786402:REE786412 QUI786402:QUI786412 QKM786402:QKM786412 QAQ786402:QAQ786412 PQU786402:PQU786412 PGY786402:PGY786412 OXC786402:OXC786412 ONG786402:ONG786412 ODK786402:ODK786412 NTO786402:NTO786412 NJS786402:NJS786412 MZW786402:MZW786412 MQA786402:MQA786412 MGE786402:MGE786412 LWI786402:LWI786412 LMM786402:LMM786412 LCQ786402:LCQ786412 KSU786402:KSU786412 KIY786402:KIY786412 JZC786402:JZC786412 JPG786402:JPG786412 JFK786402:JFK786412 IVO786402:IVO786412 ILS786402:ILS786412 IBW786402:IBW786412 HSA786402:HSA786412 HIE786402:HIE786412 GYI786402:GYI786412 GOM786402:GOM786412 GEQ786402:GEQ786412 FUU786402:FUU786412 FKY786402:FKY786412 FBC786402:FBC786412 ERG786402:ERG786412 EHK786402:EHK786412 DXO786402:DXO786412 DNS786402:DNS786412 DDW786402:DDW786412 CUA786402:CUA786412 CKE786402:CKE786412 CAI786402:CAI786412 BQM786402:BQM786412 BGQ786402:BGQ786412 AWU786402:AWU786412 AMY786402:AMY786412 ADC786402:ADC786412 TG786402:TG786412 JK786402:JK786412 L786425:L786435 WVW720866:WVW720876 WMA720866:WMA720876 WCE720866:WCE720876 VSI720866:VSI720876 VIM720866:VIM720876 UYQ720866:UYQ720876 UOU720866:UOU720876 UEY720866:UEY720876 TVC720866:TVC720876 TLG720866:TLG720876 TBK720866:TBK720876 SRO720866:SRO720876 SHS720866:SHS720876 RXW720866:RXW720876 ROA720866:ROA720876 REE720866:REE720876 QUI720866:QUI720876 QKM720866:QKM720876 QAQ720866:QAQ720876 PQU720866:PQU720876 PGY720866:PGY720876 OXC720866:OXC720876 ONG720866:ONG720876 ODK720866:ODK720876 NTO720866:NTO720876 NJS720866:NJS720876 MZW720866:MZW720876 MQA720866:MQA720876 MGE720866:MGE720876 LWI720866:LWI720876 LMM720866:LMM720876 LCQ720866:LCQ720876 KSU720866:KSU720876 KIY720866:KIY720876 JZC720866:JZC720876 JPG720866:JPG720876 JFK720866:JFK720876 IVO720866:IVO720876 ILS720866:ILS720876 IBW720866:IBW720876 HSA720866:HSA720876 HIE720866:HIE720876 GYI720866:GYI720876 GOM720866:GOM720876 GEQ720866:GEQ720876 FUU720866:FUU720876 FKY720866:FKY720876 FBC720866:FBC720876 ERG720866:ERG720876 EHK720866:EHK720876 DXO720866:DXO720876 DNS720866:DNS720876 DDW720866:DDW720876 CUA720866:CUA720876 CKE720866:CKE720876 CAI720866:CAI720876 BQM720866:BQM720876 BGQ720866:BGQ720876 AWU720866:AWU720876 AMY720866:AMY720876 ADC720866:ADC720876 TG720866:TG720876 JK720866:JK720876 L720889:L720899 WVW655330:WVW655340 WMA655330:WMA655340 WCE655330:WCE655340 VSI655330:VSI655340 VIM655330:VIM655340 UYQ655330:UYQ655340 UOU655330:UOU655340 UEY655330:UEY655340 TVC655330:TVC655340 TLG655330:TLG655340 TBK655330:TBK655340 SRO655330:SRO655340 SHS655330:SHS655340 RXW655330:RXW655340 ROA655330:ROA655340 REE655330:REE655340 QUI655330:QUI655340 QKM655330:QKM655340 QAQ655330:QAQ655340 PQU655330:PQU655340 PGY655330:PGY655340 OXC655330:OXC655340 ONG655330:ONG655340 ODK655330:ODK655340 NTO655330:NTO655340 NJS655330:NJS655340 MZW655330:MZW655340 MQA655330:MQA655340 MGE655330:MGE655340 LWI655330:LWI655340 LMM655330:LMM655340 LCQ655330:LCQ655340 KSU655330:KSU655340 KIY655330:KIY655340 JZC655330:JZC655340 JPG655330:JPG655340 JFK655330:JFK655340 IVO655330:IVO655340 ILS655330:ILS655340 IBW655330:IBW655340 HSA655330:HSA655340 HIE655330:HIE655340 GYI655330:GYI655340 GOM655330:GOM655340 GEQ655330:GEQ655340 FUU655330:FUU655340 FKY655330:FKY655340 FBC655330:FBC655340 ERG655330:ERG655340 EHK655330:EHK655340 DXO655330:DXO655340 DNS655330:DNS655340 DDW655330:DDW655340 CUA655330:CUA655340 CKE655330:CKE655340 CAI655330:CAI655340 BQM655330:BQM655340 BGQ655330:BGQ655340 AWU655330:AWU655340 AMY655330:AMY655340 ADC655330:ADC655340 TG655330:TG655340 JK655330:JK655340 L655353:L655363 WVW589794:WVW589804 WMA589794:WMA589804 WCE589794:WCE589804 VSI589794:VSI589804 VIM589794:VIM589804 UYQ589794:UYQ589804 UOU589794:UOU589804 UEY589794:UEY589804 TVC589794:TVC589804 TLG589794:TLG589804 TBK589794:TBK589804 SRO589794:SRO589804 SHS589794:SHS589804 RXW589794:RXW589804 ROA589794:ROA589804 REE589794:REE589804 QUI589794:QUI589804 QKM589794:QKM589804 QAQ589794:QAQ589804 PQU589794:PQU589804 PGY589794:PGY589804 OXC589794:OXC589804 ONG589794:ONG589804 ODK589794:ODK589804 NTO589794:NTO589804 NJS589794:NJS589804 MZW589794:MZW589804 MQA589794:MQA589804 MGE589794:MGE589804 LWI589794:LWI589804 LMM589794:LMM589804 LCQ589794:LCQ589804 KSU589794:KSU589804 KIY589794:KIY589804 JZC589794:JZC589804 JPG589794:JPG589804 JFK589794:JFK589804 IVO589794:IVO589804 ILS589794:ILS589804 IBW589794:IBW589804 HSA589794:HSA589804 HIE589794:HIE589804 GYI589794:GYI589804 GOM589794:GOM589804 GEQ589794:GEQ589804 FUU589794:FUU589804 FKY589794:FKY589804 FBC589794:FBC589804 ERG589794:ERG589804 EHK589794:EHK589804 DXO589794:DXO589804 DNS589794:DNS589804 DDW589794:DDW589804 CUA589794:CUA589804 CKE589794:CKE589804 CAI589794:CAI589804 BQM589794:BQM589804 BGQ589794:BGQ589804 AWU589794:AWU589804 AMY589794:AMY589804 ADC589794:ADC589804 TG589794:TG589804 JK589794:JK589804 L589817:L589827 WVW524258:WVW524268 WMA524258:WMA524268 WCE524258:WCE524268 VSI524258:VSI524268 VIM524258:VIM524268 UYQ524258:UYQ524268 UOU524258:UOU524268 UEY524258:UEY524268 TVC524258:TVC524268 TLG524258:TLG524268 TBK524258:TBK524268 SRO524258:SRO524268 SHS524258:SHS524268 RXW524258:RXW524268 ROA524258:ROA524268 REE524258:REE524268 QUI524258:QUI524268 QKM524258:QKM524268 QAQ524258:QAQ524268 PQU524258:PQU524268 PGY524258:PGY524268 OXC524258:OXC524268 ONG524258:ONG524268 ODK524258:ODK524268 NTO524258:NTO524268 NJS524258:NJS524268 MZW524258:MZW524268 MQA524258:MQA524268 MGE524258:MGE524268 LWI524258:LWI524268 LMM524258:LMM524268 LCQ524258:LCQ524268 KSU524258:KSU524268 KIY524258:KIY524268 JZC524258:JZC524268 JPG524258:JPG524268 JFK524258:JFK524268 IVO524258:IVO524268 ILS524258:ILS524268 IBW524258:IBW524268 HSA524258:HSA524268 HIE524258:HIE524268 GYI524258:GYI524268 GOM524258:GOM524268 GEQ524258:GEQ524268 FUU524258:FUU524268 FKY524258:FKY524268 FBC524258:FBC524268 ERG524258:ERG524268 EHK524258:EHK524268 DXO524258:DXO524268 DNS524258:DNS524268 DDW524258:DDW524268 CUA524258:CUA524268 CKE524258:CKE524268 CAI524258:CAI524268 BQM524258:BQM524268 BGQ524258:BGQ524268 AWU524258:AWU524268 AMY524258:AMY524268 ADC524258:ADC524268 TG524258:TG524268 JK524258:JK524268 L524281:L524291 WVW458722:WVW458732 WMA458722:WMA458732 WCE458722:WCE458732 VSI458722:VSI458732 VIM458722:VIM458732 UYQ458722:UYQ458732 UOU458722:UOU458732 UEY458722:UEY458732 TVC458722:TVC458732 TLG458722:TLG458732 TBK458722:TBK458732 SRO458722:SRO458732 SHS458722:SHS458732 RXW458722:RXW458732 ROA458722:ROA458732 REE458722:REE458732 QUI458722:QUI458732 QKM458722:QKM458732 QAQ458722:QAQ458732 PQU458722:PQU458732 PGY458722:PGY458732 OXC458722:OXC458732 ONG458722:ONG458732 ODK458722:ODK458732 NTO458722:NTO458732 NJS458722:NJS458732 MZW458722:MZW458732 MQA458722:MQA458732 MGE458722:MGE458732 LWI458722:LWI458732 LMM458722:LMM458732 LCQ458722:LCQ458732 KSU458722:KSU458732 KIY458722:KIY458732 JZC458722:JZC458732 JPG458722:JPG458732 JFK458722:JFK458732 IVO458722:IVO458732 ILS458722:ILS458732 IBW458722:IBW458732 HSA458722:HSA458732 HIE458722:HIE458732 GYI458722:GYI458732 GOM458722:GOM458732 GEQ458722:GEQ458732 FUU458722:FUU458732 FKY458722:FKY458732 FBC458722:FBC458732 ERG458722:ERG458732 EHK458722:EHK458732 DXO458722:DXO458732 DNS458722:DNS458732 DDW458722:DDW458732 CUA458722:CUA458732 CKE458722:CKE458732 CAI458722:CAI458732 BQM458722:BQM458732 BGQ458722:BGQ458732 AWU458722:AWU458732 AMY458722:AMY458732 ADC458722:ADC458732 TG458722:TG458732 JK458722:JK458732 L458745:L458755 WVW393186:WVW393196 WMA393186:WMA393196 WCE393186:WCE393196 VSI393186:VSI393196 VIM393186:VIM393196 UYQ393186:UYQ393196 UOU393186:UOU393196 UEY393186:UEY393196 TVC393186:TVC393196 TLG393186:TLG393196 TBK393186:TBK393196 SRO393186:SRO393196 SHS393186:SHS393196 RXW393186:RXW393196 ROA393186:ROA393196 REE393186:REE393196 QUI393186:QUI393196 QKM393186:QKM393196 QAQ393186:QAQ393196 PQU393186:PQU393196 PGY393186:PGY393196 OXC393186:OXC393196 ONG393186:ONG393196 ODK393186:ODK393196 NTO393186:NTO393196 NJS393186:NJS393196 MZW393186:MZW393196 MQA393186:MQA393196 MGE393186:MGE393196 LWI393186:LWI393196 LMM393186:LMM393196 LCQ393186:LCQ393196 KSU393186:KSU393196 KIY393186:KIY393196 JZC393186:JZC393196 JPG393186:JPG393196 JFK393186:JFK393196 IVO393186:IVO393196 ILS393186:ILS393196 IBW393186:IBW393196 HSA393186:HSA393196 HIE393186:HIE393196 GYI393186:GYI393196 GOM393186:GOM393196 GEQ393186:GEQ393196 FUU393186:FUU393196 FKY393186:FKY393196 FBC393186:FBC393196 ERG393186:ERG393196 EHK393186:EHK393196 DXO393186:DXO393196 DNS393186:DNS393196 DDW393186:DDW393196 CUA393186:CUA393196 CKE393186:CKE393196 CAI393186:CAI393196 BQM393186:BQM393196 BGQ393186:BGQ393196 AWU393186:AWU393196 AMY393186:AMY393196 ADC393186:ADC393196 TG393186:TG393196 JK393186:JK393196 L393209:L393219 WVW327650:WVW327660 WMA327650:WMA327660 WCE327650:WCE327660 VSI327650:VSI327660 VIM327650:VIM327660 UYQ327650:UYQ327660 UOU327650:UOU327660 UEY327650:UEY327660 TVC327650:TVC327660 TLG327650:TLG327660 TBK327650:TBK327660 SRO327650:SRO327660 SHS327650:SHS327660 RXW327650:RXW327660 ROA327650:ROA327660 REE327650:REE327660 QUI327650:QUI327660 QKM327650:QKM327660 QAQ327650:QAQ327660 PQU327650:PQU327660 PGY327650:PGY327660 OXC327650:OXC327660 ONG327650:ONG327660 ODK327650:ODK327660 NTO327650:NTO327660 NJS327650:NJS327660 MZW327650:MZW327660 MQA327650:MQA327660 MGE327650:MGE327660 LWI327650:LWI327660 LMM327650:LMM327660 LCQ327650:LCQ327660 KSU327650:KSU327660 KIY327650:KIY327660 JZC327650:JZC327660 JPG327650:JPG327660 JFK327650:JFK327660 IVO327650:IVO327660 ILS327650:ILS327660 IBW327650:IBW327660 HSA327650:HSA327660 HIE327650:HIE327660 GYI327650:GYI327660 GOM327650:GOM327660 GEQ327650:GEQ327660 FUU327650:FUU327660 FKY327650:FKY327660 FBC327650:FBC327660 ERG327650:ERG327660 EHK327650:EHK327660 DXO327650:DXO327660 DNS327650:DNS327660 DDW327650:DDW327660 CUA327650:CUA327660 CKE327650:CKE327660 CAI327650:CAI327660 BQM327650:BQM327660 BGQ327650:BGQ327660 AWU327650:AWU327660 AMY327650:AMY327660 ADC327650:ADC327660 TG327650:TG327660 JK327650:JK327660 L327673:L327683 WVW262114:WVW262124 WMA262114:WMA262124 WCE262114:WCE262124 VSI262114:VSI262124 VIM262114:VIM262124 UYQ262114:UYQ262124 UOU262114:UOU262124 UEY262114:UEY262124 TVC262114:TVC262124 TLG262114:TLG262124 TBK262114:TBK262124 SRO262114:SRO262124 SHS262114:SHS262124 RXW262114:RXW262124 ROA262114:ROA262124 REE262114:REE262124 QUI262114:QUI262124 QKM262114:QKM262124 QAQ262114:QAQ262124 PQU262114:PQU262124 PGY262114:PGY262124 OXC262114:OXC262124 ONG262114:ONG262124 ODK262114:ODK262124 NTO262114:NTO262124 NJS262114:NJS262124 MZW262114:MZW262124 MQA262114:MQA262124 MGE262114:MGE262124 LWI262114:LWI262124 LMM262114:LMM262124 LCQ262114:LCQ262124 KSU262114:KSU262124 KIY262114:KIY262124 JZC262114:JZC262124 JPG262114:JPG262124 JFK262114:JFK262124 IVO262114:IVO262124 ILS262114:ILS262124 IBW262114:IBW262124 HSA262114:HSA262124 HIE262114:HIE262124 GYI262114:GYI262124 GOM262114:GOM262124 GEQ262114:GEQ262124 FUU262114:FUU262124 FKY262114:FKY262124 FBC262114:FBC262124 ERG262114:ERG262124 EHK262114:EHK262124 DXO262114:DXO262124 DNS262114:DNS262124 DDW262114:DDW262124 CUA262114:CUA262124 CKE262114:CKE262124 CAI262114:CAI262124 BQM262114:BQM262124 BGQ262114:BGQ262124 AWU262114:AWU262124 AMY262114:AMY262124 ADC262114:ADC262124 TG262114:TG262124 JK262114:JK262124 L262137:L262147 WVW196578:WVW196588 WMA196578:WMA196588 WCE196578:WCE196588 VSI196578:VSI196588 VIM196578:VIM196588 UYQ196578:UYQ196588 UOU196578:UOU196588 UEY196578:UEY196588 TVC196578:TVC196588 TLG196578:TLG196588 TBK196578:TBK196588 SRO196578:SRO196588 SHS196578:SHS196588 RXW196578:RXW196588 ROA196578:ROA196588 REE196578:REE196588 QUI196578:QUI196588 QKM196578:QKM196588 QAQ196578:QAQ196588 PQU196578:PQU196588 PGY196578:PGY196588 OXC196578:OXC196588 ONG196578:ONG196588 ODK196578:ODK196588 NTO196578:NTO196588 NJS196578:NJS196588 MZW196578:MZW196588 MQA196578:MQA196588 MGE196578:MGE196588 LWI196578:LWI196588 LMM196578:LMM196588 LCQ196578:LCQ196588 KSU196578:KSU196588 KIY196578:KIY196588 JZC196578:JZC196588 JPG196578:JPG196588 JFK196578:JFK196588 IVO196578:IVO196588 ILS196578:ILS196588 IBW196578:IBW196588 HSA196578:HSA196588 HIE196578:HIE196588 GYI196578:GYI196588 GOM196578:GOM196588 GEQ196578:GEQ196588 FUU196578:FUU196588 FKY196578:FKY196588 FBC196578:FBC196588 ERG196578:ERG196588 EHK196578:EHK196588 DXO196578:DXO196588 DNS196578:DNS196588 DDW196578:DDW196588 CUA196578:CUA196588 CKE196578:CKE196588 CAI196578:CAI196588 BQM196578:BQM196588 BGQ196578:BGQ196588 AWU196578:AWU196588 AMY196578:AMY196588 ADC196578:ADC196588 TG196578:TG196588 JK196578:JK196588 L196601:L196611 WVW131042:WVW131052 WMA131042:WMA131052 WCE131042:WCE131052 VSI131042:VSI131052 VIM131042:VIM131052 UYQ131042:UYQ131052 UOU131042:UOU131052 UEY131042:UEY131052 TVC131042:TVC131052 TLG131042:TLG131052 TBK131042:TBK131052 SRO131042:SRO131052 SHS131042:SHS131052 RXW131042:RXW131052 ROA131042:ROA131052 REE131042:REE131052 QUI131042:QUI131052 QKM131042:QKM131052 QAQ131042:QAQ131052 PQU131042:PQU131052 PGY131042:PGY131052 OXC131042:OXC131052 ONG131042:ONG131052 ODK131042:ODK131052 NTO131042:NTO131052 NJS131042:NJS131052 MZW131042:MZW131052 MQA131042:MQA131052 MGE131042:MGE131052 LWI131042:LWI131052 LMM131042:LMM131052 LCQ131042:LCQ131052 KSU131042:KSU131052 KIY131042:KIY131052 JZC131042:JZC131052 JPG131042:JPG131052 JFK131042:JFK131052 IVO131042:IVO131052 ILS131042:ILS131052 IBW131042:IBW131052 HSA131042:HSA131052 HIE131042:HIE131052 GYI131042:GYI131052 GOM131042:GOM131052 GEQ131042:GEQ131052 FUU131042:FUU131052 FKY131042:FKY131052 FBC131042:FBC131052 ERG131042:ERG131052 EHK131042:EHK131052 DXO131042:DXO131052 DNS131042:DNS131052 DDW131042:DDW131052 CUA131042:CUA131052 CKE131042:CKE131052 CAI131042:CAI131052 BQM131042:BQM131052 BGQ131042:BGQ131052 AWU131042:AWU131052 AMY131042:AMY131052 ADC131042:ADC131052 TG131042:TG131052 JK131042:JK131052 L131065:L131075 WVW65506:WVW65516 WMA65506:WMA65516 WCE65506:WCE65516 VSI65506:VSI65516 VIM65506:VIM65516 UYQ65506:UYQ65516 UOU65506:UOU65516 UEY65506:UEY65516 TVC65506:TVC65516 TLG65506:TLG65516 TBK65506:TBK65516 SRO65506:SRO65516 SHS65506:SHS65516 RXW65506:RXW65516 ROA65506:ROA65516 REE65506:REE65516 QUI65506:QUI65516 QKM65506:QKM65516 QAQ65506:QAQ65516 PQU65506:PQU65516 PGY65506:PGY65516 OXC65506:OXC65516 ONG65506:ONG65516 ODK65506:ODK65516 NTO65506:NTO65516 NJS65506:NJS65516 MZW65506:MZW65516 MQA65506:MQA65516 MGE65506:MGE65516 LWI65506:LWI65516 LMM65506:LMM65516 LCQ65506:LCQ65516 KSU65506:KSU65516 KIY65506:KIY65516 JZC65506:JZC65516 JPG65506:JPG65516 JFK65506:JFK65516 IVO65506:IVO65516 ILS65506:ILS65516 IBW65506:IBW65516 HSA65506:HSA65516 HIE65506:HIE65516 GYI65506:GYI65516 GOM65506:GOM65516 GEQ65506:GEQ65516 FUU65506:FUU65516 FKY65506:FKY65516 FBC65506:FBC65516 ERG65506:ERG65516 EHK65506:EHK65516 DXO65506:DXO65516 DNS65506:DNS65516 DDW65506:DDW65516 CUA65506:CUA65516 CKE65506:CKE65516 CAI65506:CAI65516 BQM65506:BQM65516 BGQ65506:BGQ65516 AWU65506:AWU65516 AMY65506:AMY65516 ADC65506:ADC65516 TG65506:TG65516 JK65506:JK65516 WVW983010:WVW983020" xr:uid="{8D486BA0-6CFB-407B-8E15-5CC63E115790}">
      <formula1>$N$20:$N$365</formula1>
    </dataValidation>
    <dataValidation type="list" showInputMessage="1" showErrorMessage="1" sqref="M65530:M65540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WVX983010:WVX983020 JL65506:JL65516 TH65506:TH65516 ADD65506:ADD65516 AMZ65506:AMZ65516 AWV65506:AWV65516 BGR65506:BGR65516 BQN65506:BQN65516 CAJ65506:CAJ65516 CKF65506:CKF65516 CUB65506:CUB65516 DDX65506:DDX65516 DNT65506:DNT65516 DXP65506:DXP65516 EHL65506:EHL65516 ERH65506:ERH65516 FBD65506:FBD65516 FKZ65506:FKZ65516 FUV65506:FUV65516 GER65506:GER65516 GON65506:GON65516 GYJ65506:GYJ65516 HIF65506:HIF65516 HSB65506:HSB65516 IBX65506:IBX65516 ILT65506:ILT65516 IVP65506:IVP65516 JFL65506:JFL65516 JPH65506:JPH65516 JZD65506:JZD65516 KIZ65506:KIZ65516 KSV65506:KSV65516 LCR65506:LCR65516 LMN65506:LMN65516 LWJ65506:LWJ65516 MGF65506:MGF65516 MQB65506:MQB65516 MZX65506:MZX65516 NJT65506:NJT65516 NTP65506:NTP65516 ODL65506:ODL65516 ONH65506:ONH65516 OXD65506:OXD65516 PGZ65506:PGZ65516 PQV65506:PQV65516 QAR65506:QAR65516 QKN65506:QKN65516 QUJ65506:QUJ65516 REF65506:REF65516 ROB65506:ROB65516 RXX65506:RXX65516 SHT65506:SHT65516 SRP65506:SRP65516 TBL65506:TBL65516 TLH65506:TLH65516 TVD65506:TVD65516 UEZ65506:UEZ65516 UOV65506:UOV65516 UYR65506:UYR65516 VIN65506:VIN65516 VSJ65506:VSJ65516 WCF65506:WCF65516 WMB65506:WMB65516 WVX65506:WVX65516 M131066:M131076 JL131042:JL131052 TH131042:TH131052 ADD131042:ADD131052 AMZ131042:AMZ131052 AWV131042:AWV131052 BGR131042:BGR131052 BQN131042:BQN131052 CAJ131042:CAJ131052 CKF131042:CKF131052 CUB131042:CUB131052 DDX131042:DDX131052 DNT131042:DNT131052 DXP131042:DXP131052 EHL131042:EHL131052 ERH131042:ERH131052 FBD131042:FBD131052 FKZ131042:FKZ131052 FUV131042:FUV131052 GER131042:GER131052 GON131042:GON131052 GYJ131042:GYJ131052 HIF131042:HIF131052 HSB131042:HSB131052 IBX131042:IBX131052 ILT131042:ILT131052 IVP131042:IVP131052 JFL131042:JFL131052 JPH131042:JPH131052 JZD131042:JZD131052 KIZ131042:KIZ131052 KSV131042:KSV131052 LCR131042:LCR131052 LMN131042:LMN131052 LWJ131042:LWJ131052 MGF131042:MGF131052 MQB131042:MQB131052 MZX131042:MZX131052 NJT131042:NJT131052 NTP131042:NTP131052 ODL131042:ODL131052 ONH131042:ONH131052 OXD131042:OXD131052 PGZ131042:PGZ131052 PQV131042:PQV131052 QAR131042:QAR131052 QKN131042:QKN131052 QUJ131042:QUJ131052 REF131042:REF131052 ROB131042:ROB131052 RXX131042:RXX131052 SHT131042:SHT131052 SRP131042:SRP131052 TBL131042:TBL131052 TLH131042:TLH131052 TVD131042:TVD131052 UEZ131042:UEZ131052 UOV131042:UOV131052 UYR131042:UYR131052 VIN131042:VIN131052 VSJ131042:VSJ131052 WCF131042:WCF131052 WMB131042:WMB131052 WVX131042:WVX131052 M196602:M196612 JL196578:JL196588 TH196578:TH196588 ADD196578:ADD196588 AMZ196578:AMZ196588 AWV196578:AWV196588 BGR196578:BGR196588 BQN196578:BQN196588 CAJ196578:CAJ196588 CKF196578:CKF196588 CUB196578:CUB196588 DDX196578:DDX196588 DNT196578:DNT196588 DXP196578:DXP196588 EHL196578:EHL196588 ERH196578:ERH196588 FBD196578:FBD196588 FKZ196578:FKZ196588 FUV196578:FUV196588 GER196578:GER196588 GON196578:GON196588 GYJ196578:GYJ196588 HIF196578:HIF196588 HSB196578:HSB196588 IBX196578:IBX196588 ILT196578:ILT196588 IVP196578:IVP196588 JFL196578:JFL196588 JPH196578:JPH196588 JZD196578:JZD196588 KIZ196578:KIZ196588 KSV196578:KSV196588 LCR196578:LCR196588 LMN196578:LMN196588 LWJ196578:LWJ196588 MGF196578:MGF196588 MQB196578:MQB196588 MZX196578:MZX196588 NJT196578:NJT196588 NTP196578:NTP196588 ODL196578:ODL196588 ONH196578:ONH196588 OXD196578:OXD196588 PGZ196578:PGZ196588 PQV196578:PQV196588 QAR196578:QAR196588 QKN196578:QKN196588 QUJ196578:QUJ196588 REF196578:REF196588 ROB196578:ROB196588 RXX196578:RXX196588 SHT196578:SHT196588 SRP196578:SRP196588 TBL196578:TBL196588 TLH196578:TLH196588 TVD196578:TVD196588 UEZ196578:UEZ196588 UOV196578:UOV196588 UYR196578:UYR196588 VIN196578:VIN196588 VSJ196578:VSJ196588 WCF196578:WCF196588 WMB196578:WMB196588 WVX196578:WVX196588 M262138:M262148 JL262114:JL262124 TH262114:TH262124 ADD262114:ADD262124 AMZ262114:AMZ262124 AWV262114:AWV262124 BGR262114:BGR262124 BQN262114:BQN262124 CAJ262114:CAJ262124 CKF262114:CKF262124 CUB262114:CUB262124 DDX262114:DDX262124 DNT262114:DNT262124 DXP262114:DXP262124 EHL262114:EHL262124 ERH262114:ERH262124 FBD262114:FBD262124 FKZ262114:FKZ262124 FUV262114:FUV262124 GER262114:GER262124 GON262114:GON262124 GYJ262114:GYJ262124 HIF262114:HIF262124 HSB262114:HSB262124 IBX262114:IBX262124 ILT262114:ILT262124 IVP262114:IVP262124 JFL262114:JFL262124 JPH262114:JPH262124 JZD262114:JZD262124 KIZ262114:KIZ262124 KSV262114:KSV262124 LCR262114:LCR262124 LMN262114:LMN262124 LWJ262114:LWJ262124 MGF262114:MGF262124 MQB262114:MQB262124 MZX262114:MZX262124 NJT262114:NJT262124 NTP262114:NTP262124 ODL262114:ODL262124 ONH262114:ONH262124 OXD262114:OXD262124 PGZ262114:PGZ262124 PQV262114:PQV262124 QAR262114:QAR262124 QKN262114:QKN262124 QUJ262114:QUJ262124 REF262114:REF262124 ROB262114:ROB262124 RXX262114:RXX262124 SHT262114:SHT262124 SRP262114:SRP262124 TBL262114:TBL262124 TLH262114:TLH262124 TVD262114:TVD262124 UEZ262114:UEZ262124 UOV262114:UOV262124 UYR262114:UYR262124 VIN262114:VIN262124 VSJ262114:VSJ262124 WCF262114:WCF262124 WMB262114:WMB262124 WVX262114:WVX262124 M327674:M327684 JL327650:JL327660 TH327650:TH327660 ADD327650:ADD327660 AMZ327650:AMZ327660 AWV327650:AWV327660 BGR327650:BGR327660 BQN327650:BQN327660 CAJ327650:CAJ327660 CKF327650:CKF327660 CUB327650:CUB327660 DDX327650:DDX327660 DNT327650:DNT327660 DXP327650:DXP327660 EHL327650:EHL327660 ERH327650:ERH327660 FBD327650:FBD327660 FKZ327650:FKZ327660 FUV327650:FUV327660 GER327650:GER327660 GON327650:GON327660 GYJ327650:GYJ327660 HIF327650:HIF327660 HSB327650:HSB327660 IBX327650:IBX327660 ILT327650:ILT327660 IVP327650:IVP327660 JFL327650:JFL327660 JPH327650:JPH327660 JZD327650:JZD327660 KIZ327650:KIZ327660 KSV327650:KSV327660 LCR327650:LCR327660 LMN327650:LMN327660 LWJ327650:LWJ327660 MGF327650:MGF327660 MQB327650:MQB327660 MZX327650:MZX327660 NJT327650:NJT327660 NTP327650:NTP327660 ODL327650:ODL327660 ONH327650:ONH327660 OXD327650:OXD327660 PGZ327650:PGZ327660 PQV327650:PQV327660 QAR327650:QAR327660 QKN327650:QKN327660 QUJ327650:QUJ327660 REF327650:REF327660 ROB327650:ROB327660 RXX327650:RXX327660 SHT327650:SHT327660 SRP327650:SRP327660 TBL327650:TBL327660 TLH327650:TLH327660 TVD327650:TVD327660 UEZ327650:UEZ327660 UOV327650:UOV327660 UYR327650:UYR327660 VIN327650:VIN327660 VSJ327650:VSJ327660 WCF327650:WCF327660 WMB327650:WMB327660 WVX327650:WVX327660 M393210:M393220 JL393186:JL393196 TH393186:TH393196 ADD393186:ADD393196 AMZ393186:AMZ393196 AWV393186:AWV393196 BGR393186:BGR393196 BQN393186:BQN393196 CAJ393186:CAJ393196 CKF393186:CKF393196 CUB393186:CUB393196 DDX393186:DDX393196 DNT393186:DNT393196 DXP393186:DXP393196 EHL393186:EHL393196 ERH393186:ERH393196 FBD393186:FBD393196 FKZ393186:FKZ393196 FUV393186:FUV393196 GER393186:GER393196 GON393186:GON393196 GYJ393186:GYJ393196 HIF393186:HIF393196 HSB393186:HSB393196 IBX393186:IBX393196 ILT393186:ILT393196 IVP393186:IVP393196 JFL393186:JFL393196 JPH393186:JPH393196 JZD393186:JZD393196 KIZ393186:KIZ393196 KSV393186:KSV393196 LCR393186:LCR393196 LMN393186:LMN393196 LWJ393186:LWJ393196 MGF393186:MGF393196 MQB393186:MQB393196 MZX393186:MZX393196 NJT393186:NJT393196 NTP393186:NTP393196 ODL393186:ODL393196 ONH393186:ONH393196 OXD393186:OXD393196 PGZ393186:PGZ393196 PQV393186:PQV393196 QAR393186:QAR393196 QKN393186:QKN393196 QUJ393186:QUJ393196 REF393186:REF393196 ROB393186:ROB393196 RXX393186:RXX393196 SHT393186:SHT393196 SRP393186:SRP393196 TBL393186:TBL393196 TLH393186:TLH393196 TVD393186:TVD393196 UEZ393186:UEZ393196 UOV393186:UOV393196 UYR393186:UYR393196 VIN393186:VIN393196 VSJ393186:VSJ393196 WCF393186:WCF393196 WMB393186:WMB393196 WVX393186:WVX393196 M458746:M458756 JL458722:JL458732 TH458722:TH458732 ADD458722:ADD458732 AMZ458722:AMZ458732 AWV458722:AWV458732 BGR458722:BGR458732 BQN458722:BQN458732 CAJ458722:CAJ458732 CKF458722:CKF458732 CUB458722:CUB458732 DDX458722:DDX458732 DNT458722:DNT458732 DXP458722:DXP458732 EHL458722:EHL458732 ERH458722:ERH458732 FBD458722:FBD458732 FKZ458722:FKZ458732 FUV458722:FUV458732 GER458722:GER458732 GON458722:GON458732 GYJ458722:GYJ458732 HIF458722:HIF458732 HSB458722:HSB458732 IBX458722:IBX458732 ILT458722:ILT458732 IVP458722:IVP458732 JFL458722:JFL458732 JPH458722:JPH458732 JZD458722:JZD458732 KIZ458722:KIZ458732 KSV458722:KSV458732 LCR458722:LCR458732 LMN458722:LMN458732 LWJ458722:LWJ458732 MGF458722:MGF458732 MQB458722:MQB458732 MZX458722:MZX458732 NJT458722:NJT458732 NTP458722:NTP458732 ODL458722:ODL458732 ONH458722:ONH458732 OXD458722:OXD458732 PGZ458722:PGZ458732 PQV458722:PQV458732 QAR458722:QAR458732 QKN458722:QKN458732 QUJ458722:QUJ458732 REF458722:REF458732 ROB458722:ROB458732 RXX458722:RXX458732 SHT458722:SHT458732 SRP458722:SRP458732 TBL458722:TBL458732 TLH458722:TLH458732 TVD458722:TVD458732 UEZ458722:UEZ458732 UOV458722:UOV458732 UYR458722:UYR458732 VIN458722:VIN458732 VSJ458722:VSJ458732 WCF458722:WCF458732 WMB458722:WMB458732 WVX458722:WVX458732 M524282:M524292 JL524258:JL524268 TH524258:TH524268 ADD524258:ADD524268 AMZ524258:AMZ524268 AWV524258:AWV524268 BGR524258:BGR524268 BQN524258:BQN524268 CAJ524258:CAJ524268 CKF524258:CKF524268 CUB524258:CUB524268 DDX524258:DDX524268 DNT524258:DNT524268 DXP524258:DXP524268 EHL524258:EHL524268 ERH524258:ERH524268 FBD524258:FBD524268 FKZ524258:FKZ524268 FUV524258:FUV524268 GER524258:GER524268 GON524258:GON524268 GYJ524258:GYJ524268 HIF524258:HIF524268 HSB524258:HSB524268 IBX524258:IBX524268 ILT524258:ILT524268 IVP524258:IVP524268 JFL524258:JFL524268 JPH524258:JPH524268 JZD524258:JZD524268 KIZ524258:KIZ524268 KSV524258:KSV524268 LCR524258:LCR524268 LMN524258:LMN524268 LWJ524258:LWJ524268 MGF524258:MGF524268 MQB524258:MQB524268 MZX524258:MZX524268 NJT524258:NJT524268 NTP524258:NTP524268 ODL524258:ODL524268 ONH524258:ONH524268 OXD524258:OXD524268 PGZ524258:PGZ524268 PQV524258:PQV524268 QAR524258:QAR524268 QKN524258:QKN524268 QUJ524258:QUJ524268 REF524258:REF524268 ROB524258:ROB524268 RXX524258:RXX524268 SHT524258:SHT524268 SRP524258:SRP524268 TBL524258:TBL524268 TLH524258:TLH524268 TVD524258:TVD524268 UEZ524258:UEZ524268 UOV524258:UOV524268 UYR524258:UYR524268 VIN524258:VIN524268 VSJ524258:VSJ524268 WCF524258:WCF524268 WMB524258:WMB524268 WVX524258:WVX524268 M589818:M589828 JL589794:JL589804 TH589794:TH589804 ADD589794:ADD589804 AMZ589794:AMZ589804 AWV589794:AWV589804 BGR589794:BGR589804 BQN589794:BQN589804 CAJ589794:CAJ589804 CKF589794:CKF589804 CUB589794:CUB589804 DDX589794:DDX589804 DNT589794:DNT589804 DXP589794:DXP589804 EHL589794:EHL589804 ERH589794:ERH589804 FBD589794:FBD589804 FKZ589794:FKZ589804 FUV589794:FUV589804 GER589794:GER589804 GON589794:GON589804 GYJ589794:GYJ589804 HIF589794:HIF589804 HSB589794:HSB589804 IBX589794:IBX589804 ILT589794:ILT589804 IVP589794:IVP589804 JFL589794:JFL589804 JPH589794:JPH589804 JZD589794:JZD589804 KIZ589794:KIZ589804 KSV589794:KSV589804 LCR589794:LCR589804 LMN589794:LMN589804 LWJ589794:LWJ589804 MGF589794:MGF589804 MQB589794:MQB589804 MZX589794:MZX589804 NJT589794:NJT589804 NTP589794:NTP589804 ODL589794:ODL589804 ONH589794:ONH589804 OXD589794:OXD589804 PGZ589794:PGZ589804 PQV589794:PQV589804 QAR589794:QAR589804 QKN589794:QKN589804 QUJ589794:QUJ589804 REF589794:REF589804 ROB589794:ROB589804 RXX589794:RXX589804 SHT589794:SHT589804 SRP589794:SRP589804 TBL589794:TBL589804 TLH589794:TLH589804 TVD589794:TVD589804 UEZ589794:UEZ589804 UOV589794:UOV589804 UYR589794:UYR589804 VIN589794:VIN589804 VSJ589794:VSJ589804 WCF589794:WCF589804 WMB589794:WMB589804 WVX589794:WVX589804 M655354:M655364 JL655330:JL655340 TH655330:TH655340 ADD655330:ADD655340 AMZ655330:AMZ655340 AWV655330:AWV655340 BGR655330:BGR655340 BQN655330:BQN655340 CAJ655330:CAJ655340 CKF655330:CKF655340 CUB655330:CUB655340 DDX655330:DDX655340 DNT655330:DNT655340 DXP655330:DXP655340 EHL655330:EHL655340 ERH655330:ERH655340 FBD655330:FBD655340 FKZ655330:FKZ655340 FUV655330:FUV655340 GER655330:GER655340 GON655330:GON655340 GYJ655330:GYJ655340 HIF655330:HIF655340 HSB655330:HSB655340 IBX655330:IBX655340 ILT655330:ILT655340 IVP655330:IVP655340 JFL655330:JFL655340 JPH655330:JPH655340 JZD655330:JZD655340 KIZ655330:KIZ655340 KSV655330:KSV655340 LCR655330:LCR655340 LMN655330:LMN655340 LWJ655330:LWJ655340 MGF655330:MGF655340 MQB655330:MQB655340 MZX655330:MZX655340 NJT655330:NJT655340 NTP655330:NTP655340 ODL655330:ODL655340 ONH655330:ONH655340 OXD655330:OXD655340 PGZ655330:PGZ655340 PQV655330:PQV655340 QAR655330:QAR655340 QKN655330:QKN655340 QUJ655330:QUJ655340 REF655330:REF655340 ROB655330:ROB655340 RXX655330:RXX655340 SHT655330:SHT655340 SRP655330:SRP655340 TBL655330:TBL655340 TLH655330:TLH655340 TVD655330:TVD655340 UEZ655330:UEZ655340 UOV655330:UOV655340 UYR655330:UYR655340 VIN655330:VIN655340 VSJ655330:VSJ655340 WCF655330:WCF655340 WMB655330:WMB655340 WVX655330:WVX655340 M720890:M720900 JL720866:JL720876 TH720866:TH720876 ADD720866:ADD720876 AMZ720866:AMZ720876 AWV720866:AWV720876 BGR720866:BGR720876 BQN720866:BQN720876 CAJ720866:CAJ720876 CKF720866:CKF720876 CUB720866:CUB720876 DDX720866:DDX720876 DNT720866:DNT720876 DXP720866:DXP720876 EHL720866:EHL720876 ERH720866:ERH720876 FBD720866:FBD720876 FKZ720866:FKZ720876 FUV720866:FUV720876 GER720866:GER720876 GON720866:GON720876 GYJ720866:GYJ720876 HIF720866:HIF720876 HSB720866:HSB720876 IBX720866:IBX720876 ILT720866:ILT720876 IVP720866:IVP720876 JFL720866:JFL720876 JPH720866:JPH720876 JZD720866:JZD720876 KIZ720866:KIZ720876 KSV720866:KSV720876 LCR720866:LCR720876 LMN720866:LMN720876 LWJ720866:LWJ720876 MGF720866:MGF720876 MQB720866:MQB720876 MZX720866:MZX720876 NJT720866:NJT720876 NTP720866:NTP720876 ODL720866:ODL720876 ONH720866:ONH720876 OXD720866:OXD720876 PGZ720866:PGZ720876 PQV720866:PQV720876 QAR720866:QAR720876 QKN720866:QKN720876 QUJ720866:QUJ720876 REF720866:REF720876 ROB720866:ROB720876 RXX720866:RXX720876 SHT720866:SHT720876 SRP720866:SRP720876 TBL720866:TBL720876 TLH720866:TLH720876 TVD720866:TVD720876 UEZ720866:UEZ720876 UOV720866:UOV720876 UYR720866:UYR720876 VIN720866:VIN720876 VSJ720866:VSJ720876 WCF720866:WCF720876 WMB720866:WMB720876 WVX720866:WVX720876 M786426:M786436 JL786402:JL786412 TH786402:TH786412 ADD786402:ADD786412 AMZ786402:AMZ786412 AWV786402:AWV786412 BGR786402:BGR786412 BQN786402:BQN786412 CAJ786402:CAJ786412 CKF786402:CKF786412 CUB786402:CUB786412 DDX786402:DDX786412 DNT786402:DNT786412 DXP786402:DXP786412 EHL786402:EHL786412 ERH786402:ERH786412 FBD786402:FBD786412 FKZ786402:FKZ786412 FUV786402:FUV786412 GER786402:GER786412 GON786402:GON786412 GYJ786402:GYJ786412 HIF786402:HIF786412 HSB786402:HSB786412 IBX786402:IBX786412 ILT786402:ILT786412 IVP786402:IVP786412 JFL786402:JFL786412 JPH786402:JPH786412 JZD786402:JZD786412 KIZ786402:KIZ786412 KSV786402:KSV786412 LCR786402:LCR786412 LMN786402:LMN786412 LWJ786402:LWJ786412 MGF786402:MGF786412 MQB786402:MQB786412 MZX786402:MZX786412 NJT786402:NJT786412 NTP786402:NTP786412 ODL786402:ODL786412 ONH786402:ONH786412 OXD786402:OXD786412 PGZ786402:PGZ786412 PQV786402:PQV786412 QAR786402:QAR786412 QKN786402:QKN786412 QUJ786402:QUJ786412 REF786402:REF786412 ROB786402:ROB786412 RXX786402:RXX786412 SHT786402:SHT786412 SRP786402:SRP786412 TBL786402:TBL786412 TLH786402:TLH786412 TVD786402:TVD786412 UEZ786402:UEZ786412 UOV786402:UOV786412 UYR786402:UYR786412 VIN786402:VIN786412 VSJ786402:VSJ786412 WCF786402:WCF786412 WMB786402:WMB786412 WVX786402:WVX786412 M851962:M851972 JL851938:JL851948 TH851938:TH851948 ADD851938:ADD851948 AMZ851938:AMZ851948 AWV851938:AWV851948 BGR851938:BGR851948 BQN851938:BQN851948 CAJ851938:CAJ851948 CKF851938:CKF851948 CUB851938:CUB851948 DDX851938:DDX851948 DNT851938:DNT851948 DXP851938:DXP851948 EHL851938:EHL851948 ERH851938:ERH851948 FBD851938:FBD851948 FKZ851938:FKZ851948 FUV851938:FUV851948 GER851938:GER851948 GON851938:GON851948 GYJ851938:GYJ851948 HIF851938:HIF851948 HSB851938:HSB851948 IBX851938:IBX851948 ILT851938:ILT851948 IVP851938:IVP851948 JFL851938:JFL851948 JPH851938:JPH851948 JZD851938:JZD851948 KIZ851938:KIZ851948 KSV851938:KSV851948 LCR851938:LCR851948 LMN851938:LMN851948 LWJ851938:LWJ851948 MGF851938:MGF851948 MQB851938:MQB851948 MZX851938:MZX851948 NJT851938:NJT851948 NTP851938:NTP851948 ODL851938:ODL851948 ONH851938:ONH851948 OXD851938:OXD851948 PGZ851938:PGZ851948 PQV851938:PQV851948 QAR851938:QAR851948 QKN851938:QKN851948 QUJ851938:QUJ851948 REF851938:REF851948 ROB851938:ROB851948 RXX851938:RXX851948 SHT851938:SHT851948 SRP851938:SRP851948 TBL851938:TBL851948 TLH851938:TLH851948 TVD851938:TVD851948 UEZ851938:UEZ851948 UOV851938:UOV851948 UYR851938:UYR851948 VIN851938:VIN851948 VSJ851938:VSJ851948 WCF851938:WCF851948 WMB851938:WMB851948 WVX851938:WVX851948 M917498:M917508 JL917474:JL917484 TH917474:TH917484 ADD917474:ADD917484 AMZ917474:AMZ917484 AWV917474:AWV917484 BGR917474:BGR917484 BQN917474:BQN917484 CAJ917474:CAJ917484 CKF917474:CKF917484 CUB917474:CUB917484 DDX917474:DDX917484 DNT917474:DNT917484 DXP917474:DXP917484 EHL917474:EHL917484 ERH917474:ERH917484 FBD917474:FBD917484 FKZ917474:FKZ917484 FUV917474:FUV917484 GER917474:GER917484 GON917474:GON917484 GYJ917474:GYJ917484 HIF917474:HIF917484 HSB917474:HSB917484 IBX917474:IBX917484 ILT917474:ILT917484 IVP917474:IVP917484 JFL917474:JFL917484 JPH917474:JPH917484 JZD917474:JZD917484 KIZ917474:KIZ917484 KSV917474:KSV917484 LCR917474:LCR917484 LMN917474:LMN917484 LWJ917474:LWJ917484 MGF917474:MGF917484 MQB917474:MQB917484 MZX917474:MZX917484 NJT917474:NJT917484 NTP917474:NTP917484 ODL917474:ODL917484 ONH917474:ONH917484 OXD917474:OXD917484 PGZ917474:PGZ917484 PQV917474:PQV917484 QAR917474:QAR917484 QKN917474:QKN917484 QUJ917474:QUJ917484 REF917474:REF917484 ROB917474:ROB917484 RXX917474:RXX917484 SHT917474:SHT917484 SRP917474:SRP917484 TBL917474:TBL917484 TLH917474:TLH917484 TVD917474:TVD917484 UEZ917474:UEZ917484 UOV917474:UOV917484 UYR917474:UYR917484 VIN917474:VIN917484 VSJ917474:VSJ917484 WCF917474:WCF917484 WMB917474:WMB917484 WVX917474:WVX917484 M983034:M983044 JL983010:JL983020 TH983010:TH983020 ADD983010:ADD983020 AMZ983010:AMZ983020 AWV983010:AWV983020 BGR983010:BGR983020 BQN983010:BQN983020 CAJ983010:CAJ983020 CKF983010:CKF983020 CUB983010:CUB983020 DDX983010:DDX983020 DNT983010:DNT983020 DXP983010:DXP983020 EHL983010:EHL983020 ERH983010:ERH983020 FBD983010:FBD983020 FKZ983010:FKZ983020 FUV983010:FUV983020 GER983010:GER983020 GON983010:GON983020 GYJ983010:GYJ983020 HIF983010:HIF983020 HSB983010:HSB983020 IBX983010:IBX983020 ILT983010:ILT983020 IVP983010:IVP983020 JFL983010:JFL983020 JPH983010:JPH983020 JZD983010:JZD983020 KIZ983010:KIZ983020 KSV983010:KSV983020 LCR983010:LCR983020 LMN983010:LMN983020 LWJ983010:LWJ983020 MGF983010:MGF983020 MQB983010:MQB983020 MZX983010:MZX983020 NJT983010:NJT983020 NTP983010:NTP983020 ODL983010:ODL983020 ONH983010:ONH983020 OXD983010:OXD983020 PGZ983010:PGZ983020 PQV983010:PQV983020 QAR983010:QAR983020 QKN983010:QKN983020 QUJ983010:QUJ983020 REF983010:REF983020 ROB983010:ROB983020 RXX983010:RXX983020 SHT983010:SHT983020 SRP983010:SRP983020 TBL983010:TBL983020 TLH983010:TLH983020 TVD983010:TVD983020 UEZ983010:UEZ983020 UOV983010:UOV983020 UYR983010:UYR983020 VIN983010:VIN983020 VSJ983010:VSJ983020 WCF983010:WCF983020 WMB983010:WMB983020" xr:uid="{35F98988-EBBB-40DE-BCDE-A2EB6FB1BA1B}">
      <formula1>$M$20:$M$74</formula1>
    </dataValidation>
    <dataValidation type="list" showInputMessage="1" showErrorMessage="1" sqref="WVY983010:WVY983020 SW7 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N65529:N65539 JM65506:JM65516 TI65506:TI65516 ADE65506:ADE65516 ANA65506:ANA65516 AWW65506:AWW65516 BGS65506:BGS65516 BQO65506:BQO65516 CAK65506:CAK65516 CKG65506:CKG65516 CUC65506:CUC65516 DDY65506:DDY65516 DNU65506:DNU65516 DXQ65506:DXQ65516 EHM65506:EHM65516 ERI65506:ERI65516 FBE65506:FBE65516 FLA65506:FLA65516 FUW65506:FUW65516 GES65506:GES65516 GOO65506:GOO65516 GYK65506:GYK65516 HIG65506:HIG65516 HSC65506:HSC65516 IBY65506:IBY65516 ILU65506:ILU65516 IVQ65506:IVQ65516 JFM65506:JFM65516 JPI65506:JPI65516 JZE65506:JZE65516 KJA65506:KJA65516 KSW65506:KSW65516 LCS65506:LCS65516 LMO65506:LMO65516 LWK65506:LWK65516 MGG65506:MGG65516 MQC65506:MQC65516 MZY65506:MZY65516 NJU65506:NJU65516 NTQ65506:NTQ65516 ODM65506:ODM65516 ONI65506:ONI65516 OXE65506:OXE65516 PHA65506:PHA65516 PQW65506:PQW65516 QAS65506:QAS65516 QKO65506:QKO65516 QUK65506:QUK65516 REG65506:REG65516 ROC65506:ROC65516 RXY65506:RXY65516 SHU65506:SHU65516 SRQ65506:SRQ65516 TBM65506:TBM65516 TLI65506:TLI65516 TVE65506:TVE65516 UFA65506:UFA65516 UOW65506:UOW65516 UYS65506:UYS65516 VIO65506:VIO65516 VSK65506:VSK65516 WCG65506:WCG65516 WMC65506:WMC65516 WVY65506:WVY65516 N131065:N131075 JM131042:JM131052 TI131042:TI131052 ADE131042:ADE131052 ANA131042:ANA131052 AWW131042:AWW131052 BGS131042:BGS131052 BQO131042:BQO131052 CAK131042:CAK131052 CKG131042:CKG131052 CUC131042:CUC131052 DDY131042:DDY131052 DNU131042:DNU131052 DXQ131042:DXQ131052 EHM131042:EHM131052 ERI131042:ERI131052 FBE131042:FBE131052 FLA131042:FLA131052 FUW131042:FUW131052 GES131042:GES131052 GOO131042:GOO131052 GYK131042:GYK131052 HIG131042:HIG131052 HSC131042:HSC131052 IBY131042:IBY131052 ILU131042:ILU131052 IVQ131042:IVQ131052 JFM131042:JFM131052 JPI131042:JPI131052 JZE131042:JZE131052 KJA131042:KJA131052 KSW131042:KSW131052 LCS131042:LCS131052 LMO131042:LMO131052 LWK131042:LWK131052 MGG131042:MGG131052 MQC131042:MQC131052 MZY131042:MZY131052 NJU131042:NJU131052 NTQ131042:NTQ131052 ODM131042:ODM131052 ONI131042:ONI131052 OXE131042:OXE131052 PHA131042:PHA131052 PQW131042:PQW131052 QAS131042:QAS131052 QKO131042:QKO131052 QUK131042:QUK131052 REG131042:REG131052 ROC131042:ROC131052 RXY131042:RXY131052 SHU131042:SHU131052 SRQ131042:SRQ131052 TBM131042:TBM131052 TLI131042:TLI131052 TVE131042:TVE131052 UFA131042:UFA131052 UOW131042:UOW131052 UYS131042:UYS131052 VIO131042:VIO131052 VSK131042:VSK131052 WCG131042:WCG131052 WMC131042:WMC131052 WVY131042:WVY131052 N196601:N196611 JM196578:JM196588 TI196578:TI196588 ADE196578:ADE196588 ANA196578:ANA196588 AWW196578:AWW196588 BGS196578:BGS196588 BQO196578:BQO196588 CAK196578:CAK196588 CKG196578:CKG196588 CUC196578:CUC196588 DDY196578:DDY196588 DNU196578:DNU196588 DXQ196578:DXQ196588 EHM196578:EHM196588 ERI196578:ERI196588 FBE196578:FBE196588 FLA196578:FLA196588 FUW196578:FUW196588 GES196578:GES196588 GOO196578:GOO196588 GYK196578:GYK196588 HIG196578:HIG196588 HSC196578:HSC196588 IBY196578:IBY196588 ILU196578:ILU196588 IVQ196578:IVQ196588 JFM196578:JFM196588 JPI196578:JPI196588 JZE196578:JZE196588 KJA196578:KJA196588 KSW196578:KSW196588 LCS196578:LCS196588 LMO196578:LMO196588 LWK196578:LWK196588 MGG196578:MGG196588 MQC196578:MQC196588 MZY196578:MZY196588 NJU196578:NJU196588 NTQ196578:NTQ196588 ODM196578:ODM196588 ONI196578:ONI196588 OXE196578:OXE196588 PHA196578:PHA196588 PQW196578:PQW196588 QAS196578:QAS196588 QKO196578:QKO196588 QUK196578:QUK196588 REG196578:REG196588 ROC196578:ROC196588 RXY196578:RXY196588 SHU196578:SHU196588 SRQ196578:SRQ196588 TBM196578:TBM196588 TLI196578:TLI196588 TVE196578:TVE196588 UFA196578:UFA196588 UOW196578:UOW196588 UYS196578:UYS196588 VIO196578:VIO196588 VSK196578:VSK196588 WCG196578:WCG196588 WMC196578:WMC196588 WVY196578:WVY196588 N262137:N262147 JM262114:JM262124 TI262114:TI262124 ADE262114:ADE262124 ANA262114:ANA262124 AWW262114:AWW262124 BGS262114:BGS262124 BQO262114:BQO262124 CAK262114:CAK262124 CKG262114:CKG262124 CUC262114:CUC262124 DDY262114:DDY262124 DNU262114:DNU262124 DXQ262114:DXQ262124 EHM262114:EHM262124 ERI262114:ERI262124 FBE262114:FBE262124 FLA262114:FLA262124 FUW262114:FUW262124 GES262114:GES262124 GOO262114:GOO262124 GYK262114:GYK262124 HIG262114:HIG262124 HSC262114:HSC262124 IBY262114:IBY262124 ILU262114:ILU262124 IVQ262114:IVQ262124 JFM262114:JFM262124 JPI262114:JPI262124 JZE262114:JZE262124 KJA262114:KJA262124 KSW262114:KSW262124 LCS262114:LCS262124 LMO262114:LMO262124 LWK262114:LWK262124 MGG262114:MGG262124 MQC262114:MQC262124 MZY262114:MZY262124 NJU262114:NJU262124 NTQ262114:NTQ262124 ODM262114:ODM262124 ONI262114:ONI262124 OXE262114:OXE262124 PHA262114:PHA262124 PQW262114:PQW262124 QAS262114:QAS262124 QKO262114:QKO262124 QUK262114:QUK262124 REG262114:REG262124 ROC262114:ROC262124 RXY262114:RXY262124 SHU262114:SHU262124 SRQ262114:SRQ262124 TBM262114:TBM262124 TLI262114:TLI262124 TVE262114:TVE262124 UFA262114:UFA262124 UOW262114:UOW262124 UYS262114:UYS262124 VIO262114:VIO262124 VSK262114:VSK262124 WCG262114:WCG262124 WMC262114:WMC262124 WVY262114:WVY262124 N327673:N327683 JM327650:JM327660 TI327650:TI327660 ADE327650:ADE327660 ANA327650:ANA327660 AWW327650:AWW327660 BGS327650:BGS327660 BQO327650:BQO327660 CAK327650:CAK327660 CKG327650:CKG327660 CUC327650:CUC327660 DDY327650:DDY327660 DNU327650:DNU327660 DXQ327650:DXQ327660 EHM327650:EHM327660 ERI327650:ERI327660 FBE327650:FBE327660 FLA327650:FLA327660 FUW327650:FUW327660 GES327650:GES327660 GOO327650:GOO327660 GYK327650:GYK327660 HIG327650:HIG327660 HSC327650:HSC327660 IBY327650:IBY327660 ILU327650:ILU327660 IVQ327650:IVQ327660 JFM327650:JFM327660 JPI327650:JPI327660 JZE327650:JZE327660 KJA327650:KJA327660 KSW327650:KSW327660 LCS327650:LCS327660 LMO327650:LMO327660 LWK327650:LWK327660 MGG327650:MGG327660 MQC327650:MQC327660 MZY327650:MZY327660 NJU327650:NJU327660 NTQ327650:NTQ327660 ODM327650:ODM327660 ONI327650:ONI327660 OXE327650:OXE327660 PHA327650:PHA327660 PQW327650:PQW327660 QAS327650:QAS327660 QKO327650:QKO327660 QUK327650:QUK327660 REG327650:REG327660 ROC327650:ROC327660 RXY327650:RXY327660 SHU327650:SHU327660 SRQ327650:SRQ327660 TBM327650:TBM327660 TLI327650:TLI327660 TVE327650:TVE327660 UFA327650:UFA327660 UOW327650:UOW327660 UYS327650:UYS327660 VIO327650:VIO327660 VSK327650:VSK327660 WCG327650:WCG327660 WMC327650:WMC327660 WVY327650:WVY327660 N393209:N393219 JM393186:JM393196 TI393186:TI393196 ADE393186:ADE393196 ANA393186:ANA393196 AWW393186:AWW393196 BGS393186:BGS393196 BQO393186:BQO393196 CAK393186:CAK393196 CKG393186:CKG393196 CUC393186:CUC393196 DDY393186:DDY393196 DNU393186:DNU393196 DXQ393186:DXQ393196 EHM393186:EHM393196 ERI393186:ERI393196 FBE393186:FBE393196 FLA393186:FLA393196 FUW393186:FUW393196 GES393186:GES393196 GOO393186:GOO393196 GYK393186:GYK393196 HIG393186:HIG393196 HSC393186:HSC393196 IBY393186:IBY393196 ILU393186:ILU393196 IVQ393186:IVQ393196 JFM393186:JFM393196 JPI393186:JPI393196 JZE393186:JZE393196 KJA393186:KJA393196 KSW393186:KSW393196 LCS393186:LCS393196 LMO393186:LMO393196 LWK393186:LWK393196 MGG393186:MGG393196 MQC393186:MQC393196 MZY393186:MZY393196 NJU393186:NJU393196 NTQ393186:NTQ393196 ODM393186:ODM393196 ONI393186:ONI393196 OXE393186:OXE393196 PHA393186:PHA393196 PQW393186:PQW393196 QAS393186:QAS393196 QKO393186:QKO393196 QUK393186:QUK393196 REG393186:REG393196 ROC393186:ROC393196 RXY393186:RXY393196 SHU393186:SHU393196 SRQ393186:SRQ393196 TBM393186:TBM393196 TLI393186:TLI393196 TVE393186:TVE393196 UFA393186:UFA393196 UOW393186:UOW393196 UYS393186:UYS393196 VIO393186:VIO393196 VSK393186:VSK393196 WCG393186:WCG393196 WMC393186:WMC393196 WVY393186:WVY393196 N458745:N458755 JM458722:JM458732 TI458722:TI458732 ADE458722:ADE458732 ANA458722:ANA458732 AWW458722:AWW458732 BGS458722:BGS458732 BQO458722:BQO458732 CAK458722:CAK458732 CKG458722:CKG458732 CUC458722:CUC458732 DDY458722:DDY458732 DNU458722:DNU458732 DXQ458722:DXQ458732 EHM458722:EHM458732 ERI458722:ERI458732 FBE458722:FBE458732 FLA458722:FLA458732 FUW458722:FUW458732 GES458722:GES458732 GOO458722:GOO458732 GYK458722:GYK458732 HIG458722:HIG458732 HSC458722:HSC458732 IBY458722:IBY458732 ILU458722:ILU458732 IVQ458722:IVQ458732 JFM458722:JFM458732 JPI458722:JPI458732 JZE458722:JZE458732 KJA458722:KJA458732 KSW458722:KSW458732 LCS458722:LCS458732 LMO458722:LMO458732 LWK458722:LWK458732 MGG458722:MGG458732 MQC458722:MQC458732 MZY458722:MZY458732 NJU458722:NJU458732 NTQ458722:NTQ458732 ODM458722:ODM458732 ONI458722:ONI458732 OXE458722:OXE458732 PHA458722:PHA458732 PQW458722:PQW458732 QAS458722:QAS458732 QKO458722:QKO458732 QUK458722:QUK458732 REG458722:REG458732 ROC458722:ROC458732 RXY458722:RXY458732 SHU458722:SHU458732 SRQ458722:SRQ458732 TBM458722:TBM458732 TLI458722:TLI458732 TVE458722:TVE458732 UFA458722:UFA458732 UOW458722:UOW458732 UYS458722:UYS458732 VIO458722:VIO458732 VSK458722:VSK458732 WCG458722:WCG458732 WMC458722:WMC458732 WVY458722:WVY458732 N524281:N524291 JM524258:JM524268 TI524258:TI524268 ADE524258:ADE524268 ANA524258:ANA524268 AWW524258:AWW524268 BGS524258:BGS524268 BQO524258:BQO524268 CAK524258:CAK524268 CKG524258:CKG524268 CUC524258:CUC524268 DDY524258:DDY524268 DNU524258:DNU524268 DXQ524258:DXQ524268 EHM524258:EHM524268 ERI524258:ERI524268 FBE524258:FBE524268 FLA524258:FLA524268 FUW524258:FUW524268 GES524258:GES524268 GOO524258:GOO524268 GYK524258:GYK524268 HIG524258:HIG524268 HSC524258:HSC524268 IBY524258:IBY524268 ILU524258:ILU524268 IVQ524258:IVQ524268 JFM524258:JFM524268 JPI524258:JPI524268 JZE524258:JZE524268 KJA524258:KJA524268 KSW524258:KSW524268 LCS524258:LCS524268 LMO524258:LMO524268 LWK524258:LWK524268 MGG524258:MGG524268 MQC524258:MQC524268 MZY524258:MZY524268 NJU524258:NJU524268 NTQ524258:NTQ524268 ODM524258:ODM524268 ONI524258:ONI524268 OXE524258:OXE524268 PHA524258:PHA524268 PQW524258:PQW524268 QAS524258:QAS524268 QKO524258:QKO524268 QUK524258:QUK524268 REG524258:REG524268 ROC524258:ROC524268 RXY524258:RXY524268 SHU524258:SHU524268 SRQ524258:SRQ524268 TBM524258:TBM524268 TLI524258:TLI524268 TVE524258:TVE524268 UFA524258:UFA524268 UOW524258:UOW524268 UYS524258:UYS524268 VIO524258:VIO524268 VSK524258:VSK524268 WCG524258:WCG524268 WMC524258:WMC524268 WVY524258:WVY524268 N589817:N589827 JM589794:JM589804 TI589794:TI589804 ADE589794:ADE589804 ANA589794:ANA589804 AWW589794:AWW589804 BGS589794:BGS589804 BQO589794:BQO589804 CAK589794:CAK589804 CKG589794:CKG589804 CUC589794:CUC589804 DDY589794:DDY589804 DNU589794:DNU589804 DXQ589794:DXQ589804 EHM589794:EHM589804 ERI589794:ERI589804 FBE589794:FBE589804 FLA589794:FLA589804 FUW589794:FUW589804 GES589794:GES589804 GOO589794:GOO589804 GYK589794:GYK589804 HIG589794:HIG589804 HSC589794:HSC589804 IBY589794:IBY589804 ILU589794:ILU589804 IVQ589794:IVQ589804 JFM589794:JFM589804 JPI589794:JPI589804 JZE589794:JZE589804 KJA589794:KJA589804 KSW589794:KSW589804 LCS589794:LCS589804 LMO589794:LMO589804 LWK589794:LWK589804 MGG589794:MGG589804 MQC589794:MQC589804 MZY589794:MZY589804 NJU589794:NJU589804 NTQ589794:NTQ589804 ODM589794:ODM589804 ONI589794:ONI589804 OXE589794:OXE589804 PHA589794:PHA589804 PQW589794:PQW589804 QAS589794:QAS589804 QKO589794:QKO589804 QUK589794:QUK589804 REG589794:REG589804 ROC589794:ROC589804 RXY589794:RXY589804 SHU589794:SHU589804 SRQ589794:SRQ589804 TBM589794:TBM589804 TLI589794:TLI589804 TVE589794:TVE589804 UFA589794:UFA589804 UOW589794:UOW589804 UYS589794:UYS589804 VIO589794:VIO589804 VSK589794:VSK589804 WCG589794:WCG589804 WMC589794:WMC589804 WVY589794:WVY589804 N655353:N655363 JM655330:JM655340 TI655330:TI655340 ADE655330:ADE655340 ANA655330:ANA655340 AWW655330:AWW655340 BGS655330:BGS655340 BQO655330:BQO655340 CAK655330:CAK655340 CKG655330:CKG655340 CUC655330:CUC655340 DDY655330:DDY655340 DNU655330:DNU655340 DXQ655330:DXQ655340 EHM655330:EHM655340 ERI655330:ERI655340 FBE655330:FBE655340 FLA655330:FLA655340 FUW655330:FUW655340 GES655330:GES655340 GOO655330:GOO655340 GYK655330:GYK655340 HIG655330:HIG655340 HSC655330:HSC655340 IBY655330:IBY655340 ILU655330:ILU655340 IVQ655330:IVQ655340 JFM655330:JFM655340 JPI655330:JPI655340 JZE655330:JZE655340 KJA655330:KJA655340 KSW655330:KSW655340 LCS655330:LCS655340 LMO655330:LMO655340 LWK655330:LWK655340 MGG655330:MGG655340 MQC655330:MQC655340 MZY655330:MZY655340 NJU655330:NJU655340 NTQ655330:NTQ655340 ODM655330:ODM655340 ONI655330:ONI655340 OXE655330:OXE655340 PHA655330:PHA655340 PQW655330:PQW655340 QAS655330:QAS655340 QKO655330:QKO655340 QUK655330:QUK655340 REG655330:REG655340 ROC655330:ROC655340 RXY655330:RXY655340 SHU655330:SHU655340 SRQ655330:SRQ655340 TBM655330:TBM655340 TLI655330:TLI655340 TVE655330:TVE655340 UFA655330:UFA655340 UOW655330:UOW655340 UYS655330:UYS655340 VIO655330:VIO655340 VSK655330:VSK655340 WCG655330:WCG655340 WMC655330:WMC655340 WVY655330:WVY655340 N720889:N720899 JM720866:JM720876 TI720866:TI720876 ADE720866:ADE720876 ANA720866:ANA720876 AWW720866:AWW720876 BGS720866:BGS720876 BQO720866:BQO720876 CAK720866:CAK720876 CKG720866:CKG720876 CUC720866:CUC720876 DDY720866:DDY720876 DNU720866:DNU720876 DXQ720866:DXQ720876 EHM720866:EHM720876 ERI720866:ERI720876 FBE720866:FBE720876 FLA720866:FLA720876 FUW720866:FUW720876 GES720866:GES720876 GOO720866:GOO720876 GYK720866:GYK720876 HIG720866:HIG720876 HSC720866:HSC720876 IBY720866:IBY720876 ILU720866:ILU720876 IVQ720866:IVQ720876 JFM720866:JFM720876 JPI720866:JPI720876 JZE720866:JZE720876 KJA720866:KJA720876 KSW720866:KSW720876 LCS720866:LCS720876 LMO720866:LMO720876 LWK720866:LWK720876 MGG720866:MGG720876 MQC720866:MQC720876 MZY720866:MZY720876 NJU720866:NJU720876 NTQ720866:NTQ720876 ODM720866:ODM720876 ONI720866:ONI720876 OXE720866:OXE720876 PHA720866:PHA720876 PQW720866:PQW720876 QAS720866:QAS720876 QKO720866:QKO720876 QUK720866:QUK720876 REG720866:REG720876 ROC720866:ROC720876 RXY720866:RXY720876 SHU720866:SHU720876 SRQ720866:SRQ720876 TBM720866:TBM720876 TLI720866:TLI720876 TVE720866:TVE720876 UFA720866:UFA720876 UOW720866:UOW720876 UYS720866:UYS720876 VIO720866:VIO720876 VSK720866:VSK720876 WCG720866:WCG720876 WMC720866:WMC720876 WVY720866:WVY720876 N786425:N786435 JM786402:JM786412 TI786402:TI786412 ADE786402:ADE786412 ANA786402:ANA786412 AWW786402:AWW786412 BGS786402:BGS786412 BQO786402:BQO786412 CAK786402:CAK786412 CKG786402:CKG786412 CUC786402:CUC786412 DDY786402:DDY786412 DNU786402:DNU786412 DXQ786402:DXQ786412 EHM786402:EHM786412 ERI786402:ERI786412 FBE786402:FBE786412 FLA786402:FLA786412 FUW786402:FUW786412 GES786402:GES786412 GOO786402:GOO786412 GYK786402:GYK786412 HIG786402:HIG786412 HSC786402:HSC786412 IBY786402:IBY786412 ILU786402:ILU786412 IVQ786402:IVQ786412 JFM786402:JFM786412 JPI786402:JPI786412 JZE786402:JZE786412 KJA786402:KJA786412 KSW786402:KSW786412 LCS786402:LCS786412 LMO786402:LMO786412 LWK786402:LWK786412 MGG786402:MGG786412 MQC786402:MQC786412 MZY786402:MZY786412 NJU786402:NJU786412 NTQ786402:NTQ786412 ODM786402:ODM786412 ONI786402:ONI786412 OXE786402:OXE786412 PHA786402:PHA786412 PQW786402:PQW786412 QAS786402:QAS786412 QKO786402:QKO786412 QUK786402:QUK786412 REG786402:REG786412 ROC786402:ROC786412 RXY786402:RXY786412 SHU786402:SHU786412 SRQ786402:SRQ786412 TBM786402:TBM786412 TLI786402:TLI786412 TVE786402:TVE786412 UFA786402:UFA786412 UOW786402:UOW786412 UYS786402:UYS786412 VIO786402:VIO786412 VSK786402:VSK786412 WCG786402:WCG786412 WMC786402:WMC786412 WVY786402:WVY786412 N851961:N851971 JM851938:JM851948 TI851938:TI851948 ADE851938:ADE851948 ANA851938:ANA851948 AWW851938:AWW851948 BGS851938:BGS851948 BQO851938:BQO851948 CAK851938:CAK851948 CKG851938:CKG851948 CUC851938:CUC851948 DDY851938:DDY851948 DNU851938:DNU851948 DXQ851938:DXQ851948 EHM851938:EHM851948 ERI851938:ERI851948 FBE851938:FBE851948 FLA851938:FLA851948 FUW851938:FUW851948 GES851938:GES851948 GOO851938:GOO851948 GYK851938:GYK851948 HIG851938:HIG851948 HSC851938:HSC851948 IBY851938:IBY851948 ILU851938:ILU851948 IVQ851938:IVQ851948 JFM851938:JFM851948 JPI851938:JPI851948 JZE851938:JZE851948 KJA851938:KJA851948 KSW851938:KSW851948 LCS851938:LCS851948 LMO851938:LMO851948 LWK851938:LWK851948 MGG851938:MGG851948 MQC851938:MQC851948 MZY851938:MZY851948 NJU851938:NJU851948 NTQ851938:NTQ851948 ODM851938:ODM851948 ONI851938:ONI851948 OXE851938:OXE851948 PHA851938:PHA851948 PQW851938:PQW851948 QAS851938:QAS851948 QKO851938:QKO851948 QUK851938:QUK851948 REG851938:REG851948 ROC851938:ROC851948 RXY851938:RXY851948 SHU851938:SHU851948 SRQ851938:SRQ851948 TBM851938:TBM851948 TLI851938:TLI851948 TVE851938:TVE851948 UFA851938:UFA851948 UOW851938:UOW851948 UYS851938:UYS851948 VIO851938:VIO851948 VSK851938:VSK851948 WCG851938:WCG851948 WMC851938:WMC851948 WVY851938:WVY851948 N917497:N917507 JM917474:JM917484 TI917474:TI917484 ADE917474:ADE917484 ANA917474:ANA917484 AWW917474:AWW917484 BGS917474:BGS917484 BQO917474:BQO917484 CAK917474:CAK917484 CKG917474:CKG917484 CUC917474:CUC917484 DDY917474:DDY917484 DNU917474:DNU917484 DXQ917474:DXQ917484 EHM917474:EHM917484 ERI917474:ERI917484 FBE917474:FBE917484 FLA917474:FLA917484 FUW917474:FUW917484 GES917474:GES917484 GOO917474:GOO917484 GYK917474:GYK917484 HIG917474:HIG917484 HSC917474:HSC917484 IBY917474:IBY917484 ILU917474:ILU917484 IVQ917474:IVQ917484 JFM917474:JFM917484 JPI917474:JPI917484 JZE917474:JZE917484 KJA917474:KJA917484 KSW917474:KSW917484 LCS917474:LCS917484 LMO917474:LMO917484 LWK917474:LWK917484 MGG917474:MGG917484 MQC917474:MQC917484 MZY917474:MZY917484 NJU917474:NJU917484 NTQ917474:NTQ917484 ODM917474:ODM917484 ONI917474:ONI917484 OXE917474:OXE917484 PHA917474:PHA917484 PQW917474:PQW917484 QAS917474:QAS917484 QKO917474:QKO917484 QUK917474:QUK917484 REG917474:REG917484 ROC917474:ROC917484 RXY917474:RXY917484 SHU917474:SHU917484 SRQ917474:SRQ917484 TBM917474:TBM917484 TLI917474:TLI917484 TVE917474:TVE917484 UFA917474:UFA917484 UOW917474:UOW917484 UYS917474:UYS917484 VIO917474:VIO917484 VSK917474:VSK917484 WCG917474:WCG917484 WMC917474:WMC917484 WVY917474:WVY917484 N983033:N983043 JM983010:JM983020 TI983010:TI983020 ADE983010:ADE983020 ANA983010:ANA983020 AWW983010:AWW983020 BGS983010:BGS983020 BQO983010:BQO983020 CAK983010:CAK983020 CKG983010:CKG983020 CUC983010:CUC983020 DDY983010:DDY983020 DNU983010:DNU983020 DXQ983010:DXQ983020 EHM983010:EHM983020 ERI983010:ERI983020 FBE983010:FBE983020 FLA983010:FLA983020 FUW983010:FUW983020 GES983010:GES983020 GOO983010:GOO983020 GYK983010:GYK983020 HIG983010:HIG983020 HSC983010:HSC983020 IBY983010:IBY983020 ILU983010:ILU983020 IVQ983010:IVQ983020 JFM983010:JFM983020 JPI983010:JPI983020 JZE983010:JZE983020 KJA983010:KJA983020 KSW983010:KSW983020 LCS983010:LCS983020 LMO983010:LMO983020 LWK983010:LWK983020 MGG983010:MGG983020 MQC983010:MQC983020 MZY983010:MZY983020 NJU983010:NJU983020 NTQ983010:NTQ983020 ODM983010:ODM983020 ONI983010:ONI983020 OXE983010:OXE983020 PHA983010:PHA983020 PQW983010:PQW983020 QAS983010:QAS983020 QKO983010:QKO983020 QUK983010:QUK983020 REG983010:REG983020 ROC983010:ROC983020 RXY983010:RXY983020 SHU983010:SHU983020 SRQ983010:SRQ983020 TBM983010:TBM983020 TLI983010:TLI983020 TVE983010:TVE983020 UFA983010:UFA983020 UOW983010:UOW983020 UYS983010:UYS983020 VIO983010:VIO983020 VSK983010:VSK983020 WCG983010:WCG983020 WMC983010:WMC983020" xr:uid="{ADE4A579-6DC6-4936-B9FF-0C1F1BD01483}">
      <formula1>$L$20:$L$34</formula1>
    </dataValidation>
    <dataValidation type="list" showInputMessage="1" showErrorMessage="1" sqref="WVS983010:WVS983020 WLW983010:WLW983020 WCA983010:WCA983020 VSE983010:VSE983020 VII983010:VII983020 UYM983010:UYM983020 UOQ983010:UOQ983020 UEU983010:UEU983020 TUY983010:TUY983020 TLC983010:TLC983020 TBG983010:TBG983020 SRK983010:SRK983020 SHO983010:SHO983020 RXS983010:RXS983020 RNW983010:RNW983020 REA983010:REA983020 QUE983010:QUE983020 QKI983010:QKI983020 QAM983010:QAM983020 PQQ983010:PQQ983020 PGU983010:PGU983020 OWY983010:OWY983020 ONC983010:ONC983020 ODG983010:ODG983020 NTK983010:NTK983020 NJO983010:NJO983020 MZS983010:MZS983020 MPW983010:MPW983020 MGA983010:MGA983020 LWE983010:LWE983020 LMI983010:LMI983020 LCM983010:LCM983020 KSQ983010:KSQ983020 KIU983010:KIU983020 JYY983010:JYY983020 JPC983010:JPC983020 JFG983010:JFG983020 IVK983010:IVK983020 ILO983010:ILO983020 IBS983010:IBS983020 HRW983010:HRW983020 HIA983010:HIA983020 GYE983010:GYE983020 GOI983010:GOI983020 GEM983010:GEM983020 FUQ983010:FUQ983020 FKU983010:FKU983020 FAY983010:FAY983020 ERC983010:ERC983020 EHG983010:EHG983020 DXK983010:DXK983020 DNO983010:DNO983020 DDS983010:DDS983020 CTW983010:CTW983020 CKA983010:CKA983020 CAE983010:CAE983020 BQI983010:BQI983020 BGM983010:BGM983020 AWQ983010:AWQ983020 AMU983010:AMU983020 ACY983010:ACY983020 TC983010:TC983020 JG983010:JG983020 WVS917474:WVS917484 WLW917474:WLW917484 WCA917474:WCA917484 VSE917474:VSE917484 VII917474:VII917484 UYM917474:UYM917484 UOQ917474:UOQ917484 UEU917474:UEU917484 TUY917474:TUY917484 TLC917474:TLC917484 TBG917474:TBG917484 SRK917474:SRK917484 SHO917474:SHO917484 RXS917474:RXS917484 RNW917474:RNW917484 REA917474:REA917484 QUE917474:QUE917484 QKI917474:QKI917484 QAM917474:QAM917484 PQQ917474:PQQ917484 PGU917474:PGU917484 OWY917474:OWY917484 ONC917474:ONC917484 ODG917474:ODG917484 NTK917474:NTK917484 NJO917474:NJO917484 MZS917474:MZS917484 MPW917474:MPW917484 MGA917474:MGA917484 LWE917474:LWE917484 LMI917474:LMI917484 LCM917474:LCM917484 KSQ917474:KSQ917484 KIU917474:KIU917484 JYY917474:JYY917484 JPC917474:JPC917484 JFG917474:JFG917484 IVK917474:IVK917484 ILO917474:ILO917484 IBS917474:IBS917484 HRW917474:HRW917484 HIA917474:HIA917484 GYE917474:GYE917484 GOI917474:GOI917484 GEM917474:GEM917484 FUQ917474:FUQ917484 FKU917474:FKU917484 FAY917474:FAY917484 ERC917474:ERC917484 EHG917474:EHG917484 DXK917474:DXK917484 DNO917474:DNO917484 DDS917474:DDS917484 CTW917474:CTW917484 CKA917474:CKA917484 CAE917474:CAE917484 BQI917474:BQI917484 BGM917474:BGM917484 AWQ917474:AWQ917484 AMU917474:AMU917484 ACY917474:ACY917484 TC917474:TC917484 JG917474:JG917484 WVS851938:WVS851948 WLW851938:WLW851948 WCA851938:WCA851948 VSE851938:VSE851948 VII851938:VII851948 UYM851938:UYM851948 UOQ851938:UOQ851948 UEU851938:UEU851948 TUY851938:TUY851948 TLC851938:TLC851948 TBG851938:TBG851948 SRK851938:SRK851948 SHO851938:SHO851948 RXS851938:RXS851948 RNW851938:RNW851948 REA851938:REA851948 QUE851938:QUE851948 QKI851938:QKI851948 QAM851938:QAM851948 PQQ851938:PQQ851948 PGU851938:PGU851948 OWY851938:OWY851948 ONC851938:ONC851948 ODG851938:ODG851948 NTK851938:NTK851948 NJO851938:NJO851948 MZS851938:MZS851948 MPW851938:MPW851948 MGA851938:MGA851948 LWE851938:LWE851948 LMI851938:LMI851948 LCM851938:LCM851948 KSQ851938:KSQ851948 KIU851938:KIU851948 JYY851938:JYY851948 JPC851938:JPC851948 JFG851938:JFG851948 IVK851938:IVK851948 ILO851938:ILO851948 IBS851938:IBS851948 HRW851938:HRW851948 HIA851938:HIA851948 GYE851938:GYE851948 GOI851938:GOI851948 GEM851938:GEM851948 FUQ851938:FUQ851948 FKU851938:FKU851948 FAY851938:FAY851948 ERC851938:ERC851948 EHG851938:EHG851948 DXK851938:DXK851948 DNO851938:DNO851948 DDS851938:DDS851948 CTW851938:CTW851948 CKA851938:CKA851948 CAE851938:CAE851948 BQI851938:BQI851948 BGM851938:BGM851948 AWQ851938:AWQ851948 AMU851938:AMU851948 ACY851938:ACY851948 TC851938:TC851948 JG851938:JG851948 WVS786402:WVS786412 WLW786402:WLW786412 WCA786402:WCA786412 VSE786402:VSE786412 VII786402:VII786412 UYM786402:UYM786412 UOQ786402:UOQ786412 UEU786402:UEU786412 TUY786402:TUY786412 TLC786402:TLC786412 TBG786402:TBG786412 SRK786402:SRK786412 SHO786402:SHO786412 RXS786402:RXS786412 RNW786402:RNW786412 REA786402:REA786412 QUE786402:QUE786412 QKI786402:QKI786412 QAM786402:QAM786412 PQQ786402:PQQ786412 PGU786402:PGU786412 OWY786402:OWY786412 ONC786402:ONC786412 ODG786402:ODG786412 NTK786402:NTK786412 NJO786402:NJO786412 MZS786402:MZS786412 MPW786402:MPW786412 MGA786402:MGA786412 LWE786402:LWE786412 LMI786402:LMI786412 LCM786402:LCM786412 KSQ786402:KSQ786412 KIU786402:KIU786412 JYY786402:JYY786412 JPC786402:JPC786412 JFG786402:JFG786412 IVK786402:IVK786412 ILO786402:ILO786412 IBS786402:IBS786412 HRW786402:HRW786412 HIA786402:HIA786412 GYE786402:GYE786412 GOI786402:GOI786412 GEM786402:GEM786412 FUQ786402:FUQ786412 FKU786402:FKU786412 FAY786402:FAY786412 ERC786402:ERC786412 EHG786402:EHG786412 DXK786402:DXK786412 DNO786402:DNO786412 DDS786402:DDS786412 CTW786402:CTW786412 CKA786402:CKA786412 CAE786402:CAE786412 BQI786402:BQI786412 BGM786402:BGM786412 AWQ786402:AWQ786412 AMU786402:AMU786412 ACY786402:ACY786412 TC786402:TC786412 JG786402:JG786412 WVS720866:WVS720876 WLW720866:WLW720876 WCA720866:WCA720876 VSE720866:VSE720876 VII720866:VII720876 UYM720866:UYM720876 UOQ720866:UOQ720876 UEU720866:UEU720876 TUY720866:TUY720876 TLC720866:TLC720876 TBG720866:TBG720876 SRK720866:SRK720876 SHO720866:SHO720876 RXS720866:RXS720876 RNW720866:RNW720876 REA720866:REA720876 QUE720866:QUE720876 QKI720866:QKI720876 QAM720866:QAM720876 PQQ720866:PQQ720876 PGU720866:PGU720876 OWY720866:OWY720876 ONC720866:ONC720876 ODG720866:ODG720876 NTK720866:NTK720876 NJO720866:NJO720876 MZS720866:MZS720876 MPW720866:MPW720876 MGA720866:MGA720876 LWE720866:LWE720876 LMI720866:LMI720876 LCM720866:LCM720876 KSQ720866:KSQ720876 KIU720866:KIU720876 JYY720866:JYY720876 JPC720866:JPC720876 JFG720866:JFG720876 IVK720866:IVK720876 ILO720866:ILO720876 IBS720866:IBS720876 HRW720866:HRW720876 HIA720866:HIA720876 GYE720866:GYE720876 GOI720866:GOI720876 GEM720866:GEM720876 FUQ720866:FUQ720876 FKU720866:FKU720876 FAY720866:FAY720876 ERC720866:ERC720876 EHG720866:EHG720876 DXK720866:DXK720876 DNO720866:DNO720876 DDS720866:DDS720876 CTW720866:CTW720876 CKA720866:CKA720876 CAE720866:CAE720876 BQI720866:BQI720876 BGM720866:BGM720876 AWQ720866:AWQ720876 AMU720866:AMU720876 ACY720866:ACY720876 TC720866:TC720876 JG720866:JG720876 WVS655330:WVS655340 WLW655330:WLW655340 WCA655330:WCA655340 VSE655330:VSE655340 VII655330:VII655340 UYM655330:UYM655340 UOQ655330:UOQ655340 UEU655330:UEU655340 TUY655330:TUY655340 TLC655330:TLC655340 TBG655330:TBG655340 SRK655330:SRK655340 SHO655330:SHO655340 RXS655330:RXS655340 RNW655330:RNW655340 REA655330:REA655340 QUE655330:QUE655340 QKI655330:QKI655340 QAM655330:QAM655340 PQQ655330:PQQ655340 PGU655330:PGU655340 OWY655330:OWY655340 ONC655330:ONC655340 ODG655330:ODG655340 NTK655330:NTK655340 NJO655330:NJO655340 MZS655330:MZS655340 MPW655330:MPW655340 MGA655330:MGA655340 LWE655330:LWE655340 LMI655330:LMI655340 LCM655330:LCM655340 KSQ655330:KSQ655340 KIU655330:KIU655340 JYY655330:JYY655340 JPC655330:JPC655340 JFG655330:JFG655340 IVK655330:IVK655340 ILO655330:ILO655340 IBS655330:IBS655340 HRW655330:HRW655340 HIA655330:HIA655340 GYE655330:GYE655340 GOI655330:GOI655340 GEM655330:GEM655340 FUQ655330:FUQ655340 FKU655330:FKU655340 FAY655330:FAY655340 ERC655330:ERC655340 EHG655330:EHG655340 DXK655330:DXK655340 DNO655330:DNO655340 DDS655330:DDS655340 CTW655330:CTW655340 CKA655330:CKA655340 CAE655330:CAE655340 BQI655330:BQI655340 BGM655330:BGM655340 AWQ655330:AWQ655340 AMU655330:AMU655340 ACY655330:ACY655340 TC655330:TC655340 JG655330:JG655340 WVS589794:WVS589804 WLW589794:WLW589804 WCA589794:WCA589804 VSE589794:VSE589804 VII589794:VII589804 UYM589794:UYM589804 UOQ589794:UOQ589804 UEU589794:UEU589804 TUY589794:TUY589804 TLC589794:TLC589804 TBG589794:TBG589804 SRK589794:SRK589804 SHO589794:SHO589804 RXS589794:RXS589804 RNW589794:RNW589804 REA589794:REA589804 QUE589794:QUE589804 QKI589794:QKI589804 QAM589794:QAM589804 PQQ589794:PQQ589804 PGU589794:PGU589804 OWY589794:OWY589804 ONC589794:ONC589804 ODG589794:ODG589804 NTK589794:NTK589804 NJO589794:NJO589804 MZS589794:MZS589804 MPW589794:MPW589804 MGA589794:MGA589804 LWE589794:LWE589804 LMI589794:LMI589804 LCM589794:LCM589804 KSQ589794:KSQ589804 KIU589794:KIU589804 JYY589794:JYY589804 JPC589794:JPC589804 JFG589794:JFG589804 IVK589794:IVK589804 ILO589794:ILO589804 IBS589794:IBS589804 HRW589794:HRW589804 HIA589794:HIA589804 GYE589794:GYE589804 GOI589794:GOI589804 GEM589794:GEM589804 FUQ589794:FUQ589804 FKU589794:FKU589804 FAY589794:FAY589804 ERC589794:ERC589804 EHG589794:EHG589804 DXK589794:DXK589804 DNO589794:DNO589804 DDS589794:DDS589804 CTW589794:CTW589804 CKA589794:CKA589804 CAE589794:CAE589804 BQI589794:BQI589804 BGM589794:BGM589804 AWQ589794:AWQ589804 AMU589794:AMU589804 ACY589794:ACY589804 TC589794:TC589804 JG589794:JG589804 WVS524258:WVS524268 WLW524258:WLW524268 WCA524258:WCA524268 VSE524258:VSE524268 VII524258:VII524268 UYM524258:UYM524268 UOQ524258:UOQ524268 UEU524258:UEU524268 TUY524258:TUY524268 TLC524258:TLC524268 TBG524258:TBG524268 SRK524258:SRK524268 SHO524258:SHO524268 RXS524258:RXS524268 RNW524258:RNW524268 REA524258:REA524268 QUE524258:QUE524268 QKI524258:QKI524268 QAM524258:QAM524268 PQQ524258:PQQ524268 PGU524258:PGU524268 OWY524258:OWY524268 ONC524258:ONC524268 ODG524258:ODG524268 NTK524258:NTK524268 NJO524258:NJO524268 MZS524258:MZS524268 MPW524258:MPW524268 MGA524258:MGA524268 LWE524258:LWE524268 LMI524258:LMI524268 LCM524258:LCM524268 KSQ524258:KSQ524268 KIU524258:KIU524268 JYY524258:JYY524268 JPC524258:JPC524268 JFG524258:JFG524268 IVK524258:IVK524268 ILO524258:ILO524268 IBS524258:IBS524268 HRW524258:HRW524268 HIA524258:HIA524268 GYE524258:GYE524268 GOI524258:GOI524268 GEM524258:GEM524268 FUQ524258:FUQ524268 FKU524258:FKU524268 FAY524258:FAY524268 ERC524258:ERC524268 EHG524258:EHG524268 DXK524258:DXK524268 DNO524258:DNO524268 DDS524258:DDS524268 CTW524258:CTW524268 CKA524258:CKA524268 CAE524258:CAE524268 BQI524258:BQI524268 BGM524258:BGM524268 AWQ524258:AWQ524268 AMU524258:AMU524268 ACY524258:ACY524268 TC524258:TC524268 JG524258:JG524268 WVS458722:WVS458732 WLW458722:WLW458732 WCA458722:WCA458732 VSE458722:VSE458732 VII458722:VII458732 UYM458722:UYM458732 UOQ458722:UOQ458732 UEU458722:UEU458732 TUY458722:TUY458732 TLC458722:TLC458732 TBG458722:TBG458732 SRK458722:SRK458732 SHO458722:SHO458732 RXS458722:RXS458732 RNW458722:RNW458732 REA458722:REA458732 QUE458722:QUE458732 QKI458722:QKI458732 QAM458722:QAM458732 PQQ458722:PQQ458732 PGU458722:PGU458732 OWY458722:OWY458732 ONC458722:ONC458732 ODG458722:ODG458732 NTK458722:NTK458732 NJO458722:NJO458732 MZS458722:MZS458732 MPW458722:MPW458732 MGA458722:MGA458732 LWE458722:LWE458732 LMI458722:LMI458732 LCM458722:LCM458732 KSQ458722:KSQ458732 KIU458722:KIU458732 JYY458722:JYY458732 JPC458722:JPC458732 JFG458722:JFG458732 IVK458722:IVK458732 ILO458722:ILO458732 IBS458722:IBS458732 HRW458722:HRW458732 HIA458722:HIA458732 GYE458722:GYE458732 GOI458722:GOI458732 GEM458722:GEM458732 FUQ458722:FUQ458732 FKU458722:FKU458732 FAY458722:FAY458732 ERC458722:ERC458732 EHG458722:EHG458732 DXK458722:DXK458732 DNO458722:DNO458732 DDS458722:DDS458732 CTW458722:CTW458732 CKA458722:CKA458732 CAE458722:CAE458732 BQI458722:BQI458732 BGM458722:BGM458732 AWQ458722:AWQ458732 AMU458722:AMU458732 ACY458722:ACY458732 TC458722:TC458732 JG458722:JG458732 WVS393186:WVS393196 WLW393186:WLW393196 WCA393186:WCA393196 VSE393186:VSE393196 VII393186:VII393196 UYM393186:UYM393196 UOQ393186:UOQ393196 UEU393186:UEU393196 TUY393186:TUY393196 TLC393186:TLC393196 TBG393186:TBG393196 SRK393186:SRK393196 SHO393186:SHO393196 RXS393186:RXS393196 RNW393186:RNW393196 REA393186:REA393196 QUE393186:QUE393196 QKI393186:QKI393196 QAM393186:QAM393196 PQQ393186:PQQ393196 PGU393186:PGU393196 OWY393186:OWY393196 ONC393186:ONC393196 ODG393186:ODG393196 NTK393186:NTK393196 NJO393186:NJO393196 MZS393186:MZS393196 MPW393186:MPW393196 MGA393186:MGA393196 LWE393186:LWE393196 LMI393186:LMI393196 LCM393186:LCM393196 KSQ393186:KSQ393196 KIU393186:KIU393196 JYY393186:JYY393196 JPC393186:JPC393196 JFG393186:JFG393196 IVK393186:IVK393196 ILO393186:ILO393196 IBS393186:IBS393196 HRW393186:HRW393196 HIA393186:HIA393196 GYE393186:GYE393196 GOI393186:GOI393196 GEM393186:GEM393196 FUQ393186:FUQ393196 FKU393186:FKU393196 FAY393186:FAY393196 ERC393186:ERC393196 EHG393186:EHG393196 DXK393186:DXK393196 DNO393186:DNO393196 DDS393186:DDS393196 CTW393186:CTW393196 CKA393186:CKA393196 CAE393186:CAE393196 BQI393186:BQI393196 BGM393186:BGM393196 AWQ393186:AWQ393196 AMU393186:AMU393196 ACY393186:ACY393196 TC393186:TC393196 JG393186:JG393196 WVS327650:WVS327660 WLW327650:WLW327660 WCA327650:WCA327660 VSE327650:VSE327660 VII327650:VII327660 UYM327650:UYM327660 UOQ327650:UOQ327660 UEU327650:UEU327660 TUY327650:TUY327660 TLC327650:TLC327660 TBG327650:TBG327660 SRK327650:SRK327660 SHO327650:SHO327660 RXS327650:RXS327660 RNW327650:RNW327660 REA327650:REA327660 QUE327650:QUE327660 QKI327650:QKI327660 QAM327650:QAM327660 PQQ327650:PQQ327660 PGU327650:PGU327660 OWY327650:OWY327660 ONC327650:ONC327660 ODG327650:ODG327660 NTK327650:NTK327660 NJO327650:NJO327660 MZS327650:MZS327660 MPW327650:MPW327660 MGA327650:MGA327660 LWE327650:LWE327660 LMI327650:LMI327660 LCM327650:LCM327660 KSQ327650:KSQ327660 KIU327650:KIU327660 JYY327650:JYY327660 JPC327650:JPC327660 JFG327650:JFG327660 IVK327650:IVK327660 ILO327650:ILO327660 IBS327650:IBS327660 HRW327650:HRW327660 HIA327650:HIA327660 GYE327650:GYE327660 GOI327650:GOI327660 GEM327650:GEM327660 FUQ327650:FUQ327660 FKU327650:FKU327660 FAY327650:FAY327660 ERC327650:ERC327660 EHG327650:EHG327660 DXK327650:DXK327660 DNO327650:DNO327660 DDS327650:DDS327660 CTW327650:CTW327660 CKA327650:CKA327660 CAE327650:CAE327660 BQI327650:BQI327660 BGM327650:BGM327660 AWQ327650:AWQ327660 AMU327650:AMU327660 ACY327650:ACY327660 TC327650:TC327660 JG327650:JG327660 WVS262114:WVS262124 WLW262114:WLW262124 WCA262114:WCA262124 VSE262114:VSE262124 VII262114:VII262124 UYM262114:UYM262124 UOQ262114:UOQ262124 UEU262114:UEU262124 TUY262114:TUY262124 TLC262114:TLC262124 TBG262114:TBG262124 SRK262114:SRK262124 SHO262114:SHO262124 RXS262114:RXS262124 RNW262114:RNW262124 REA262114:REA262124 QUE262114:QUE262124 QKI262114:QKI262124 QAM262114:QAM262124 PQQ262114:PQQ262124 PGU262114:PGU262124 OWY262114:OWY262124 ONC262114:ONC262124 ODG262114:ODG262124 NTK262114:NTK262124 NJO262114:NJO262124 MZS262114:MZS262124 MPW262114:MPW262124 MGA262114:MGA262124 LWE262114:LWE262124 LMI262114:LMI262124 LCM262114:LCM262124 KSQ262114:KSQ262124 KIU262114:KIU262124 JYY262114:JYY262124 JPC262114:JPC262124 JFG262114:JFG262124 IVK262114:IVK262124 ILO262114:ILO262124 IBS262114:IBS262124 HRW262114:HRW262124 HIA262114:HIA262124 GYE262114:GYE262124 GOI262114:GOI262124 GEM262114:GEM262124 FUQ262114:FUQ262124 FKU262114:FKU262124 FAY262114:FAY262124 ERC262114:ERC262124 EHG262114:EHG262124 DXK262114:DXK262124 DNO262114:DNO262124 DDS262114:DDS262124 CTW262114:CTW262124 CKA262114:CKA262124 CAE262114:CAE262124 BQI262114:BQI262124 BGM262114:BGM262124 AWQ262114:AWQ262124 AMU262114:AMU262124 ACY262114:ACY262124 TC262114:TC262124 JG262114:JG262124 WVS196578:WVS196588 WLW196578:WLW196588 WCA196578:WCA196588 VSE196578:VSE196588 VII196578:VII196588 UYM196578:UYM196588 UOQ196578:UOQ196588 UEU196578:UEU196588 TUY196578:TUY196588 TLC196578:TLC196588 TBG196578:TBG196588 SRK196578:SRK196588 SHO196578:SHO196588 RXS196578:RXS196588 RNW196578:RNW196588 REA196578:REA196588 QUE196578:QUE196588 QKI196578:QKI196588 QAM196578:QAM196588 PQQ196578:PQQ196588 PGU196578:PGU196588 OWY196578:OWY196588 ONC196578:ONC196588 ODG196578:ODG196588 NTK196578:NTK196588 NJO196578:NJO196588 MZS196578:MZS196588 MPW196578:MPW196588 MGA196578:MGA196588 LWE196578:LWE196588 LMI196578:LMI196588 LCM196578:LCM196588 KSQ196578:KSQ196588 KIU196578:KIU196588 JYY196578:JYY196588 JPC196578:JPC196588 JFG196578:JFG196588 IVK196578:IVK196588 ILO196578:ILO196588 IBS196578:IBS196588 HRW196578:HRW196588 HIA196578:HIA196588 GYE196578:GYE196588 GOI196578:GOI196588 GEM196578:GEM196588 FUQ196578:FUQ196588 FKU196578:FKU196588 FAY196578:FAY196588 ERC196578:ERC196588 EHG196578:EHG196588 DXK196578:DXK196588 DNO196578:DNO196588 DDS196578:DDS196588 CTW196578:CTW196588 CKA196578:CKA196588 CAE196578:CAE196588 BQI196578:BQI196588 BGM196578:BGM196588 AWQ196578:AWQ196588 AMU196578:AMU196588 ACY196578:ACY196588 TC196578:TC196588 JG196578:JG196588 WVS131042:WVS131052 WLW131042:WLW131052 WCA131042:WCA131052 VSE131042:VSE131052 VII131042:VII131052 UYM131042:UYM131052 UOQ131042:UOQ131052 UEU131042:UEU131052 TUY131042:TUY131052 TLC131042:TLC131052 TBG131042:TBG131052 SRK131042:SRK131052 SHO131042:SHO131052 RXS131042:RXS131052 RNW131042:RNW131052 REA131042:REA131052 QUE131042:QUE131052 QKI131042:QKI131052 QAM131042:QAM131052 PQQ131042:PQQ131052 PGU131042:PGU131052 OWY131042:OWY131052 ONC131042:ONC131052 ODG131042:ODG131052 NTK131042:NTK131052 NJO131042:NJO131052 MZS131042:MZS131052 MPW131042:MPW131052 MGA131042:MGA131052 LWE131042:LWE131052 LMI131042:LMI131052 LCM131042:LCM131052 KSQ131042:KSQ131052 KIU131042:KIU131052 JYY131042:JYY131052 JPC131042:JPC131052 JFG131042:JFG131052 IVK131042:IVK131052 ILO131042:ILO131052 IBS131042:IBS131052 HRW131042:HRW131052 HIA131042:HIA131052 GYE131042:GYE131052 GOI131042:GOI131052 GEM131042:GEM131052 FUQ131042:FUQ131052 FKU131042:FKU131052 FAY131042:FAY131052 ERC131042:ERC131052 EHG131042:EHG131052 DXK131042:DXK131052 DNO131042:DNO131052 DDS131042:DDS131052 CTW131042:CTW131052 CKA131042:CKA131052 CAE131042:CAE131052 BQI131042:BQI131052 BGM131042:BGM131052 AWQ131042:AWQ131052 AMU131042:AMU131052 ACY131042:ACY131052 TC131042:TC131052 JG131042:JG131052 WVS65506:WVS65516 WLW65506:WLW65516 WCA65506:WCA65516 VSE65506:VSE65516 VII65506:VII65516 UYM65506:UYM65516 UOQ65506:UOQ65516 UEU65506:UEU65516 TUY65506:TUY65516 TLC65506:TLC65516 TBG65506:TBG65516 SRK65506:SRK65516 SHO65506:SHO65516 RXS65506:RXS65516 RNW65506:RNW65516 REA65506:REA65516 QUE65506:QUE65516 QKI65506:QKI65516 QAM65506:QAM65516 PQQ65506:PQQ65516 PGU65506:PGU65516 OWY65506:OWY65516 ONC65506:ONC65516 ODG65506:ODG65516 NTK65506:NTK65516 NJO65506:NJO65516 MZS65506:MZS65516 MPW65506:MPW65516 MGA65506:MGA65516 LWE65506:LWE65516 LMI65506:LMI65516 LCM65506:LCM65516 KSQ65506:KSQ65516 KIU65506:KIU65516 JYY65506:JYY65516 JPC65506:JPC65516 JFG65506:JFG65516 IVK65506:IVK65516 ILO65506:ILO65516 IBS65506:IBS65516 HRW65506:HRW65516 HIA65506:HIA65516 GYE65506:GYE65516 GOI65506:GOI65516 GEM65506:GEM65516 FUQ65506:FUQ65516 FKU65506:FKU65516 FAY65506:FAY65516 ERC65506:ERC65516 EHG65506:EHG65516 DXK65506:DXK65516 DNO65506:DNO65516 DDS65506:DDS65516 CTW65506:CTW65516 CKA65506:CKA65516 CAE65506:CAE65516 BQI65506:BQI65516 BGM65506:BGM65516 AWQ65506:AWQ65516 AMU65506:AMU65516 ACY65506:ACY65516 TC65506:TC65516 JG65506:JG65516 F65529:G65539 F131065:G131075 F196601:G196611 F262137:G262147 F327673:G327683 F393209:G393219 F458745:G458755 F524281:G524291 F589817:G589827 F655353:G655363 F720889:G720899 F786425:G786435 F851961:G851971 F917497:G917507 F983033:G983043 IU7:IU9 WVG7:WVG9 WLK7:WLK9 WBO7:WBO9 VRS7:VRS9 VHW7:VHW9 UYA7:UYA9 UOE7:UOE9 UEI7:UEI9 TUM7:TUM9 TKQ7:TKQ9 TAU7:TAU9 SQY7:SQY9 SHC7:SHC9 RXG7:RXG9 RNK7:RNK9 RDO7:RDO9 QTS7:QTS9 QJW7:QJW9 QAA7:QAA9 PQE7:PQE9 PGI7:PGI9 OWM7:OWM9 OMQ7:OMQ9 OCU7:OCU9 NSY7:NSY9 NJC7:NJC9 MZG7:MZG9 MPK7:MPK9 MFO7:MFO9 LVS7:LVS9 LLW7:LLW9 LCA7:LCA9 KSE7:KSE9 KII7:KII9 JYM7:JYM9 JOQ7:JOQ9 JEU7:JEU9 IUY7:IUY9 ILC7:ILC9 IBG7:IBG9 HRK7:HRK9 HHO7:HHO9 GXS7:GXS9 GNW7:GNW9 GEA7:GEA9 FUE7:FUE9 FKI7:FKI9 FAM7:FAM9 EQQ7:EQQ9 EGU7:EGU9 DWY7:DWY9 DNC7:DNC9 DDG7:DDG9 CTK7:CTK9 CJO7:CJO9 BZS7:BZS9 BPW7:BPW9 BGA7:BGA9 AWE7:AWE9 AMI7:AMI9 ACM7:ACM9 SQ7:SQ9" xr:uid="{6B1F30FB-B761-462C-8DAA-5C3DFB8017F9}">
      <formula1>#REF!</formula1>
    </dataValidation>
    <dataValidation type="list" allowBlank="1" showInputMessage="1" showErrorMessage="1" sqref="F7:F9" xr:uid="{5137492F-08CF-4514-A4BA-626B094D2368}">
      <formula1>$F$20:$F$21</formula1>
    </dataValidation>
    <dataValidation type="list" showInputMessage="1" showErrorMessage="1" sqref="SW8:SW9 JA8:JA9 WVM8:WVM9 WLQ8:WLQ9 WBU8:WBU9 VRY8:VRY9 VIC8:VIC9 UYG8:UYG9 UOK8:UOK9 UEO8:UEO9 TUS8:TUS9 TKW8:TKW9 TBA8:TBA9 SRE8:SRE9 SHI8:SHI9 RXM8:RXM9 RNQ8:RNQ9 RDU8:RDU9 QTY8:QTY9 QKC8:QKC9 QAG8:QAG9 PQK8:PQK9 PGO8:PGO9 OWS8:OWS9 OMW8:OMW9 ODA8:ODA9 NTE8:NTE9 NJI8:NJI9 MZM8:MZM9 MPQ8:MPQ9 MFU8:MFU9 LVY8:LVY9 LMC8:LMC9 LCG8:LCG9 KSK8:KSK9 KIO8:KIO9 JYS8:JYS9 JOW8:JOW9 JFA8:JFA9 IVE8:IVE9 ILI8:ILI9 IBM8:IBM9 HRQ8:HRQ9 HHU8:HHU9 GXY8:GXY9 GOC8:GOC9 GEG8:GEG9 FUK8:FUK9 FKO8:FKO9 FAS8:FAS9 EQW8:EQW9 EHA8:EHA9 DXE8:DXE9 DNI8:DNI9 DDM8:DDM9 CTQ8:CTQ9 CJU8:CJU9 BZY8:BZY9 BQC8:BQC9 BGG8:BGG9 AWK8:AWK9 AMO8:AMO9 ACS8:ACS9" xr:uid="{590F5CB5-A4A2-4F1B-83AF-98CDBB73FC85}">
      <formula1>$L$303:$L$317</formula1>
    </dataValidation>
    <dataValidation type="list" showInputMessage="1" showErrorMessage="1" sqref="WVL8:WVL9 WLP8:WLP9 WBT8:WBT9 VRX8:VRX9 VIB8:VIB9 UYF8:UYF9 UOJ8:UOJ9 UEN8:UEN9 TUR8:TUR9 TKV8:TKV9 TAZ8:TAZ9 SRD8:SRD9 SHH8:SHH9 RXL8:RXL9 RNP8:RNP9 RDT8:RDT9 QTX8:QTX9 QKB8:QKB9 QAF8:QAF9 PQJ8:PQJ9 PGN8:PGN9 OWR8:OWR9 OMV8:OMV9 OCZ8:OCZ9 NTD8:NTD9 NJH8:NJH9 MZL8:MZL9 MPP8:MPP9 MFT8:MFT9 LVX8:LVX9 LMB8:LMB9 LCF8:LCF9 KSJ8:KSJ9 KIN8:KIN9 JYR8:JYR9 JOV8:JOV9 JEZ8:JEZ9 IVD8:IVD9 ILH8:ILH9 IBL8:IBL9 HRP8:HRP9 HHT8:HHT9 GXX8:GXX9 GOB8:GOB9 GEF8:GEF9 FUJ8:FUJ9 FKN8:FKN9 FAR8:FAR9 EQV8:EQV9 EGZ8:EGZ9 DXD8:DXD9 DNH8:DNH9 DDL8:DDL9 CTP8:CTP9 CJT8:CJT9 BZX8:BZX9 BQB8:BQB9 BGF8:BGF9 AWJ8:AWJ9 AMN8:AMN9 ACR8:ACR9 SV8:SV9 IZ8:IZ9" xr:uid="{E6B69567-ECCC-4C0A-A75F-513D37932A53}">
      <formula1>$M$303:$M$357</formula1>
    </dataValidation>
    <dataValidation type="list" showInputMessage="1" showErrorMessage="1" sqref="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xr:uid="{5C8B36C4-0E8E-4BE3-BA07-D5509C8E0B86}">
      <formula1>$N$303:$N$648</formula1>
    </dataValidation>
    <dataValidation type="list" showInputMessage="1" showErrorMessage="1" sqref="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xr:uid="{18CB7DF8-B1ED-4455-87C1-A85BC91E9499}">
      <formula1>$G$303:$G$318</formula1>
    </dataValidation>
    <dataValidation type="list" allowBlank="1" showInputMessage="1" showErrorMessage="1" sqref="M7:M9" xr:uid="{6F3227B2-74D0-4EA4-A646-ADEF9FBAF80B}">
      <formula1>$M$20:$M$77</formula1>
    </dataValidation>
    <dataValidation type="list" allowBlank="1" showInputMessage="1" showErrorMessage="1" sqref="N7:N9" xr:uid="{2C988777-1A8D-4370-9B9A-DF8C7DDF1B7A}">
      <formula1>$N$20:$N$364</formula1>
    </dataValidation>
    <dataValidation type="list" allowBlank="1" showInputMessage="1" showErrorMessage="1" sqref="L7:L9" xr:uid="{50E87EA6-2A6E-4534-8C18-AE7948ED325A}">
      <formula1>$L$20:$L$35</formula1>
    </dataValidation>
    <dataValidation type="list" allowBlank="1" showInputMessage="1" showErrorMessage="1" sqref="G7:G9" xr:uid="{D3C3AF64-F137-4FA7-95E9-22010BE5943D}">
      <formula1>$G$20:$G$46</formula1>
    </dataValidation>
    <dataValidation type="list" allowBlank="1" showInputMessage="1" showErrorMessage="1" sqref="H7:H9" xr:uid="{2028682A-6A0A-4009-91DE-B08D5434F9BD}">
      <formula1>$I$20:$I$43</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7"/>
  <sheetViews>
    <sheetView showGridLines="0" zoomScale="85" zoomScaleNormal="85" workbookViewId="0">
      <selection activeCell="G11" sqref="G11"/>
    </sheetView>
  </sheetViews>
  <sheetFormatPr defaultColWidth="17.28515625" defaultRowHeight="11.25"/>
  <cols>
    <col min="1" max="1" width="2.28515625" style="99" customWidth="1"/>
    <col min="2" max="2" width="23.5703125" style="337" customWidth="1"/>
    <col min="3" max="3" width="31.140625" style="337" customWidth="1"/>
    <col min="4" max="4" width="29.28515625" style="337" customWidth="1"/>
    <col min="5" max="5" width="30.42578125" style="337" customWidth="1"/>
    <col min="6" max="6" width="25.42578125" style="337" bestFit="1" customWidth="1"/>
    <col min="7" max="7" width="15.7109375" style="337" customWidth="1"/>
    <col min="8" max="8" width="15.28515625" style="337" customWidth="1"/>
    <col min="9" max="9" width="17.42578125" style="337" customWidth="1"/>
    <col min="10" max="10" width="18.7109375" style="337" customWidth="1"/>
    <col min="11" max="11" width="18.28515625" style="337" customWidth="1"/>
    <col min="12" max="13" width="12.28515625" style="337" customWidth="1"/>
    <col min="14" max="14" width="13.28515625" style="337" customWidth="1"/>
    <col min="15" max="15" width="17.28515625" style="99" customWidth="1"/>
    <col min="16" max="16384" width="17.28515625" style="99"/>
  </cols>
  <sheetData>
    <row r="1" spans="2:14" ht="23.65" customHeight="1">
      <c r="B1" s="504" t="s">
        <v>837</v>
      </c>
      <c r="C1" s="505"/>
      <c r="D1" s="505"/>
      <c r="E1" s="505"/>
      <c r="F1" s="505"/>
      <c r="G1" s="505"/>
      <c r="H1" s="505"/>
      <c r="I1" s="505"/>
      <c r="J1" s="505"/>
      <c r="K1" s="505"/>
      <c r="L1" s="505"/>
      <c r="M1" s="505"/>
      <c r="N1" s="505"/>
    </row>
    <row r="2" spans="2:14" ht="34.15" customHeight="1" thickBot="1">
      <c r="B2" s="501" t="s">
        <v>838</v>
      </c>
      <c r="C2" s="501"/>
      <c r="D2" s="501"/>
      <c r="E2" s="501"/>
      <c r="F2" s="501"/>
      <c r="G2" s="501"/>
      <c r="H2" s="501"/>
      <c r="I2" s="501"/>
      <c r="J2" s="501"/>
      <c r="K2" s="501"/>
      <c r="L2" s="501"/>
      <c r="M2" s="501"/>
      <c r="N2" s="501"/>
    </row>
    <row r="3" spans="2:14" ht="18" customHeight="1" thickBot="1">
      <c r="B3" s="506" t="s">
        <v>839</v>
      </c>
      <c r="C3" s="508" t="s">
        <v>840</v>
      </c>
      <c r="D3" s="512" t="s">
        <v>841</v>
      </c>
      <c r="E3" s="508" t="s">
        <v>842</v>
      </c>
      <c r="F3" s="489" t="s">
        <v>843</v>
      </c>
      <c r="G3" s="489" t="s">
        <v>844</v>
      </c>
      <c r="H3" s="489" t="s">
        <v>845</v>
      </c>
      <c r="I3" s="508" t="s">
        <v>846</v>
      </c>
      <c r="J3" s="508" t="s">
        <v>847</v>
      </c>
      <c r="K3" s="510" t="s">
        <v>848</v>
      </c>
      <c r="L3" s="502" t="s">
        <v>849</v>
      </c>
      <c r="M3" s="502"/>
      <c r="N3" s="503"/>
    </row>
    <row r="4" spans="2:14" ht="47.25" customHeight="1" thickBot="1">
      <c r="B4" s="507"/>
      <c r="C4" s="509"/>
      <c r="D4" s="513"/>
      <c r="E4" s="509"/>
      <c r="F4" s="490"/>
      <c r="G4" s="490"/>
      <c r="H4" s="490"/>
      <c r="I4" s="509"/>
      <c r="J4" s="509"/>
      <c r="K4" s="511"/>
      <c r="L4" s="100" t="s">
        <v>368</v>
      </c>
      <c r="M4" s="101" t="s">
        <v>369</v>
      </c>
      <c r="N4" s="102" t="s">
        <v>850</v>
      </c>
    </row>
    <row r="5" spans="2:14" s="324" customFormat="1" ht="36" customHeight="1">
      <c r="B5" s="332" t="s">
        <v>851</v>
      </c>
      <c r="C5" s="333" t="s">
        <v>852</v>
      </c>
      <c r="D5" s="333" t="s">
        <v>853</v>
      </c>
      <c r="E5" s="340" t="s">
        <v>854</v>
      </c>
      <c r="F5" s="340" t="s">
        <v>384</v>
      </c>
      <c r="G5" s="340" t="s">
        <v>385</v>
      </c>
      <c r="H5" s="340" t="s">
        <v>640</v>
      </c>
      <c r="I5" s="333" t="s">
        <v>855</v>
      </c>
      <c r="J5" s="333" t="s">
        <v>856</v>
      </c>
      <c r="K5" s="334" t="s">
        <v>857</v>
      </c>
      <c r="L5" s="321">
        <v>0</v>
      </c>
      <c r="M5" s="322">
        <v>35</v>
      </c>
      <c r="N5" s="323">
        <f>SUM(L5:M5)</f>
        <v>35</v>
      </c>
    </row>
    <row r="6" spans="2:14" s="324" customFormat="1" ht="36" customHeight="1">
      <c r="B6" s="332" t="s">
        <v>851</v>
      </c>
      <c r="C6" s="333" t="s">
        <v>852</v>
      </c>
      <c r="D6" s="333" t="s">
        <v>853</v>
      </c>
      <c r="E6" s="328" t="s">
        <v>858</v>
      </c>
      <c r="F6" s="340" t="s">
        <v>384</v>
      </c>
      <c r="G6" s="340" t="s">
        <v>385</v>
      </c>
      <c r="H6" s="340" t="s">
        <v>640</v>
      </c>
      <c r="I6" s="333" t="s">
        <v>855</v>
      </c>
      <c r="J6" s="333" t="s">
        <v>856</v>
      </c>
      <c r="K6" s="335" t="s">
        <v>859</v>
      </c>
      <c r="L6" s="325">
        <v>0</v>
      </c>
      <c r="M6" s="326">
        <v>37</v>
      </c>
      <c r="N6" s="327">
        <f t="shared" ref="N6:N13" si="0">SUM(L6:M6)</f>
        <v>37</v>
      </c>
    </row>
    <row r="7" spans="2:14" s="324" customFormat="1" ht="36" customHeight="1">
      <c r="B7" s="332" t="s">
        <v>860</v>
      </c>
      <c r="C7" s="333" t="s">
        <v>852</v>
      </c>
      <c r="D7" s="333" t="s">
        <v>853</v>
      </c>
      <c r="E7" s="328" t="s">
        <v>861</v>
      </c>
      <c r="F7" s="340" t="s">
        <v>384</v>
      </c>
      <c r="G7" s="340" t="s">
        <v>385</v>
      </c>
      <c r="H7" s="340" t="s">
        <v>665</v>
      </c>
      <c r="I7" s="333" t="s">
        <v>862</v>
      </c>
      <c r="J7" s="333" t="s">
        <v>856</v>
      </c>
      <c r="K7" s="335" t="s">
        <v>863</v>
      </c>
      <c r="L7" s="325">
        <v>0</v>
      </c>
      <c r="M7" s="326">
        <v>12</v>
      </c>
      <c r="N7" s="327">
        <f t="shared" si="0"/>
        <v>12</v>
      </c>
    </row>
    <row r="8" spans="2:14" s="324" customFormat="1" ht="36" customHeight="1">
      <c r="B8" s="332" t="s">
        <v>851</v>
      </c>
      <c r="C8" s="333" t="s">
        <v>852</v>
      </c>
      <c r="D8" s="333" t="s">
        <v>853</v>
      </c>
      <c r="E8" s="328" t="s">
        <v>864</v>
      </c>
      <c r="F8" s="340" t="s">
        <v>384</v>
      </c>
      <c r="G8" s="340" t="s">
        <v>385</v>
      </c>
      <c r="H8" s="340" t="s">
        <v>788</v>
      </c>
      <c r="I8" s="333" t="s">
        <v>862</v>
      </c>
      <c r="J8" s="333" t="s">
        <v>856</v>
      </c>
      <c r="K8" s="335" t="s">
        <v>863</v>
      </c>
      <c r="L8" s="325">
        <v>0</v>
      </c>
      <c r="M8" s="326">
        <v>32</v>
      </c>
      <c r="N8" s="327">
        <f t="shared" si="0"/>
        <v>32</v>
      </c>
    </row>
    <row r="9" spans="2:14" s="324" customFormat="1" ht="36" customHeight="1">
      <c r="B9" s="332" t="s">
        <v>865</v>
      </c>
      <c r="C9" s="333" t="s">
        <v>852</v>
      </c>
      <c r="D9" s="333" t="s">
        <v>853</v>
      </c>
      <c r="E9" s="328" t="s">
        <v>866</v>
      </c>
      <c r="F9" s="340" t="s">
        <v>384</v>
      </c>
      <c r="G9" s="340" t="s">
        <v>385</v>
      </c>
      <c r="H9" s="340" t="s">
        <v>629</v>
      </c>
      <c r="I9" s="333" t="s">
        <v>862</v>
      </c>
      <c r="J9" s="333" t="s">
        <v>856</v>
      </c>
      <c r="K9" s="335" t="s">
        <v>867</v>
      </c>
      <c r="L9" s="325">
        <v>0</v>
      </c>
      <c r="M9" s="326">
        <v>40</v>
      </c>
      <c r="N9" s="327">
        <f t="shared" si="0"/>
        <v>40</v>
      </c>
    </row>
    <row r="10" spans="2:14" s="324" customFormat="1" ht="36" customHeight="1">
      <c r="B10" s="332" t="s">
        <v>860</v>
      </c>
      <c r="C10" s="333" t="s">
        <v>852</v>
      </c>
      <c r="D10" s="333" t="s">
        <v>853</v>
      </c>
      <c r="E10" s="328" t="s">
        <v>868</v>
      </c>
      <c r="F10" s="340" t="s">
        <v>384</v>
      </c>
      <c r="G10" s="340" t="s">
        <v>385</v>
      </c>
      <c r="H10" s="340" t="s">
        <v>629</v>
      </c>
      <c r="I10" s="333" t="s">
        <v>862</v>
      </c>
      <c r="J10" s="333" t="s">
        <v>856</v>
      </c>
      <c r="K10" s="335" t="s">
        <v>869</v>
      </c>
      <c r="L10" s="325">
        <v>0</v>
      </c>
      <c r="M10" s="326">
        <v>69</v>
      </c>
      <c r="N10" s="327">
        <f t="shared" si="0"/>
        <v>69</v>
      </c>
    </row>
    <row r="11" spans="2:14" s="324" customFormat="1" ht="36" customHeight="1">
      <c r="B11" s="332" t="s">
        <v>870</v>
      </c>
      <c r="C11" s="333" t="s">
        <v>852</v>
      </c>
      <c r="D11" s="333" t="s">
        <v>853</v>
      </c>
      <c r="E11" s="328" t="s">
        <v>868</v>
      </c>
      <c r="F11" s="340" t="s">
        <v>384</v>
      </c>
      <c r="G11" s="340" t="s">
        <v>385</v>
      </c>
      <c r="H11" s="340" t="s">
        <v>629</v>
      </c>
      <c r="I11" s="333" t="s">
        <v>862</v>
      </c>
      <c r="J11" s="333" t="s">
        <v>856</v>
      </c>
      <c r="K11" s="335" t="s">
        <v>871</v>
      </c>
      <c r="L11" s="325">
        <v>0</v>
      </c>
      <c r="M11" s="326">
        <v>71</v>
      </c>
      <c r="N11" s="327">
        <f t="shared" si="0"/>
        <v>71</v>
      </c>
    </row>
    <row r="12" spans="2:14" s="324" customFormat="1" ht="36" customHeight="1">
      <c r="B12" s="332" t="s">
        <v>870</v>
      </c>
      <c r="C12" s="333" t="s">
        <v>852</v>
      </c>
      <c r="D12" s="333" t="s">
        <v>853</v>
      </c>
      <c r="E12" s="328" t="s">
        <v>872</v>
      </c>
      <c r="F12" s="340" t="s">
        <v>384</v>
      </c>
      <c r="G12" s="340" t="s">
        <v>385</v>
      </c>
      <c r="H12" s="340" t="s">
        <v>629</v>
      </c>
      <c r="I12" s="333" t="s">
        <v>862</v>
      </c>
      <c r="J12" s="333" t="s">
        <v>873</v>
      </c>
      <c r="K12" s="335" t="s">
        <v>874</v>
      </c>
      <c r="L12" s="325">
        <v>0</v>
      </c>
      <c r="M12" s="326">
        <v>45</v>
      </c>
      <c r="N12" s="327">
        <f t="shared" si="0"/>
        <v>45</v>
      </c>
    </row>
    <row r="13" spans="2:14" s="324" customFormat="1" ht="36" customHeight="1" thickBot="1">
      <c r="B13" s="329" t="s">
        <v>875</v>
      </c>
      <c r="C13" s="330" t="s">
        <v>852</v>
      </c>
      <c r="D13" s="330" t="s">
        <v>853</v>
      </c>
      <c r="E13" s="330" t="s">
        <v>872</v>
      </c>
      <c r="F13" s="330" t="s">
        <v>384</v>
      </c>
      <c r="G13" s="330" t="s">
        <v>385</v>
      </c>
      <c r="H13" s="330" t="s">
        <v>629</v>
      </c>
      <c r="I13" s="330" t="s">
        <v>862</v>
      </c>
      <c r="J13" s="330" t="s">
        <v>873</v>
      </c>
      <c r="K13" s="336" t="s">
        <v>876</v>
      </c>
      <c r="L13" s="329">
        <v>0</v>
      </c>
      <c r="M13" s="330">
        <v>37</v>
      </c>
      <c r="N13" s="331">
        <f t="shared" si="0"/>
        <v>37</v>
      </c>
    </row>
    <row r="14" spans="2:14" ht="19.899999999999999" customHeight="1">
      <c r="N14" s="309">
        <f>+SUM(N5:N13)</f>
        <v>378</v>
      </c>
    </row>
    <row r="15" spans="2:14" ht="19.899999999999999" customHeight="1" thickBot="1">
      <c r="N15" s="342" t="s">
        <v>52</v>
      </c>
    </row>
    <row r="16" spans="2:14" ht="19.899999999999999" customHeight="1"/>
    <row r="17" spans="2:9" ht="19.899999999999999" customHeight="1"/>
    <row r="18" spans="2:9" ht="19.899999999999999" customHeight="1"/>
    <row r="20" spans="2:9">
      <c r="B20" s="338" t="s">
        <v>877</v>
      </c>
      <c r="C20" s="338" t="s">
        <v>878</v>
      </c>
      <c r="D20" s="338"/>
      <c r="E20" s="338"/>
      <c r="F20" s="90" t="s">
        <v>365</v>
      </c>
      <c r="G20" s="90" t="s">
        <v>366</v>
      </c>
      <c r="H20" s="93" t="s">
        <v>367</v>
      </c>
      <c r="I20" s="122"/>
    </row>
    <row r="21" spans="2:9">
      <c r="B21" s="338"/>
      <c r="E21" s="341"/>
      <c r="F21" s="122" t="s">
        <v>402</v>
      </c>
      <c r="G21" s="122" t="s">
        <v>403</v>
      </c>
      <c r="H21" s="267" t="s">
        <v>404</v>
      </c>
      <c r="I21" s="122"/>
    </row>
    <row r="22" spans="2:9">
      <c r="B22" s="337" t="s">
        <v>855</v>
      </c>
      <c r="C22" s="122" t="s">
        <v>879</v>
      </c>
      <c r="D22" s="122"/>
      <c r="E22" s="339"/>
      <c r="F22" s="122" t="s">
        <v>407</v>
      </c>
      <c r="G22" s="122" t="s">
        <v>407</v>
      </c>
      <c r="H22" s="267" t="s">
        <v>408</v>
      </c>
      <c r="I22" s="122"/>
    </row>
    <row r="23" spans="2:9">
      <c r="B23" s="337" t="s">
        <v>880</v>
      </c>
      <c r="C23" s="122" t="s">
        <v>873</v>
      </c>
      <c r="D23" s="122"/>
      <c r="E23" s="339"/>
      <c r="F23" s="122" t="s">
        <v>411</v>
      </c>
      <c r="G23" s="122" t="s">
        <v>412</v>
      </c>
      <c r="H23" s="267" t="s">
        <v>413</v>
      </c>
      <c r="I23" s="122"/>
    </row>
    <row r="24" spans="2:9">
      <c r="B24" s="337" t="s">
        <v>881</v>
      </c>
      <c r="C24" s="122" t="s">
        <v>856</v>
      </c>
      <c r="D24" s="122"/>
      <c r="E24" s="339"/>
      <c r="F24" s="122" t="s">
        <v>416</v>
      </c>
      <c r="G24" s="122" t="s">
        <v>417</v>
      </c>
      <c r="H24" s="267" t="s">
        <v>418</v>
      </c>
      <c r="I24" s="122"/>
    </row>
    <row r="25" spans="2:9">
      <c r="B25" s="122" t="s">
        <v>882</v>
      </c>
      <c r="C25" s="122" t="s">
        <v>883</v>
      </c>
      <c r="D25" s="122"/>
      <c r="E25" s="339"/>
      <c r="F25" s="122" t="s">
        <v>421</v>
      </c>
      <c r="G25" s="122" t="s">
        <v>422</v>
      </c>
      <c r="H25" s="267" t="s">
        <v>423</v>
      </c>
      <c r="I25" s="122"/>
    </row>
    <row r="26" spans="2:9">
      <c r="B26" s="122" t="s">
        <v>884</v>
      </c>
      <c r="C26" s="122" t="s">
        <v>885</v>
      </c>
      <c r="D26" s="122"/>
      <c r="E26" s="339"/>
      <c r="F26" s="122" t="s">
        <v>426</v>
      </c>
      <c r="G26" s="122" t="s">
        <v>427</v>
      </c>
      <c r="H26" s="267" t="s">
        <v>428</v>
      </c>
      <c r="I26" s="122"/>
    </row>
    <row r="27" spans="2:9">
      <c r="B27" s="122" t="s">
        <v>862</v>
      </c>
      <c r="C27" s="122" t="s">
        <v>886</v>
      </c>
      <c r="D27" s="122"/>
      <c r="E27" s="339"/>
      <c r="F27" s="122" t="s">
        <v>431</v>
      </c>
      <c r="G27" s="122" t="s">
        <v>432</v>
      </c>
      <c r="H27" s="267" t="s">
        <v>433</v>
      </c>
      <c r="I27" s="122"/>
    </row>
    <row r="28" spans="2:9">
      <c r="B28" s="122"/>
      <c r="E28" s="339"/>
      <c r="F28" s="122" t="s">
        <v>436</v>
      </c>
      <c r="G28" s="122" t="s">
        <v>437</v>
      </c>
      <c r="H28" s="267" t="s">
        <v>438</v>
      </c>
      <c r="I28" s="122"/>
    </row>
    <row r="29" spans="2:9">
      <c r="B29" s="122"/>
      <c r="E29" s="339"/>
      <c r="F29" s="122" t="s">
        <v>441</v>
      </c>
      <c r="G29" s="122" t="s">
        <v>442</v>
      </c>
      <c r="H29" s="267" t="s">
        <v>443</v>
      </c>
      <c r="I29" s="122"/>
    </row>
    <row r="30" spans="2:9">
      <c r="E30" s="339"/>
      <c r="F30" s="122" t="s">
        <v>446</v>
      </c>
      <c r="G30" s="122" t="s">
        <v>447</v>
      </c>
      <c r="H30" s="267" t="s">
        <v>448</v>
      </c>
      <c r="I30" s="122"/>
    </row>
    <row r="31" spans="2:9">
      <c r="E31" s="339"/>
      <c r="F31" s="122" t="s">
        <v>451</v>
      </c>
      <c r="G31" s="122" t="s">
        <v>456</v>
      </c>
      <c r="H31" s="267" t="s">
        <v>407</v>
      </c>
      <c r="I31" s="122"/>
    </row>
    <row r="32" spans="2:9">
      <c r="E32" s="339"/>
      <c r="F32" s="122" t="s">
        <v>455</v>
      </c>
      <c r="G32" s="122" t="s">
        <v>460</v>
      </c>
      <c r="H32" s="267" t="s">
        <v>457</v>
      </c>
      <c r="I32" s="122"/>
    </row>
    <row r="33" spans="5:9">
      <c r="E33" s="339"/>
      <c r="F33" s="122" t="s">
        <v>391</v>
      </c>
      <c r="G33" s="122" t="s">
        <v>464</v>
      </c>
      <c r="H33" s="267" t="s">
        <v>412</v>
      </c>
      <c r="I33" s="122"/>
    </row>
    <row r="34" spans="5:9">
      <c r="E34" s="339"/>
      <c r="F34" s="122" t="s">
        <v>463</v>
      </c>
      <c r="G34" s="122" t="s">
        <v>467</v>
      </c>
      <c r="H34" s="267" t="s">
        <v>417</v>
      </c>
      <c r="I34" s="122"/>
    </row>
    <row r="35" spans="5:9">
      <c r="E35" s="339"/>
      <c r="F35" s="122" t="s">
        <v>384</v>
      </c>
      <c r="G35" s="122" t="s">
        <v>472</v>
      </c>
      <c r="H35" s="267" t="s">
        <v>468</v>
      </c>
      <c r="I35" s="122"/>
    </row>
    <row r="36" spans="5:9">
      <c r="E36" s="339"/>
      <c r="F36" s="122" t="s">
        <v>471</v>
      </c>
      <c r="G36" s="122" t="s">
        <v>476</v>
      </c>
      <c r="H36" s="267" t="s">
        <v>473</v>
      </c>
      <c r="I36" s="122"/>
    </row>
    <row r="37" spans="5:9">
      <c r="E37" s="339"/>
      <c r="F37" s="122"/>
      <c r="G37" s="122" t="s">
        <v>479</v>
      </c>
      <c r="H37" s="267" t="s">
        <v>477</v>
      </c>
      <c r="I37" s="122"/>
    </row>
    <row r="38" spans="5:9">
      <c r="E38" s="339"/>
      <c r="F38" s="122"/>
      <c r="G38" s="122" t="s">
        <v>483</v>
      </c>
      <c r="H38" s="267" t="s">
        <v>480</v>
      </c>
      <c r="I38" s="122"/>
    </row>
    <row r="39" spans="5:9">
      <c r="E39" s="339"/>
      <c r="F39" s="122"/>
      <c r="G39" s="122" t="s">
        <v>487</v>
      </c>
      <c r="H39" s="267" t="s">
        <v>484</v>
      </c>
      <c r="I39" s="122"/>
    </row>
    <row r="40" spans="5:9">
      <c r="E40" s="339"/>
      <c r="F40" s="122"/>
      <c r="G40" s="122" t="s">
        <v>491</v>
      </c>
      <c r="H40" s="267" t="s">
        <v>488</v>
      </c>
      <c r="I40" s="122"/>
    </row>
    <row r="41" spans="5:9">
      <c r="E41" s="339"/>
      <c r="F41" s="122"/>
      <c r="G41" s="122" t="s">
        <v>495</v>
      </c>
      <c r="H41" s="267" t="s">
        <v>492</v>
      </c>
      <c r="I41" s="122"/>
    </row>
    <row r="42" spans="5:9">
      <c r="E42" s="339"/>
      <c r="F42" s="122"/>
      <c r="G42" s="122" t="s">
        <v>499</v>
      </c>
      <c r="H42" s="267" t="s">
        <v>496</v>
      </c>
      <c r="I42" s="122"/>
    </row>
    <row r="43" spans="5:9">
      <c r="E43" s="339"/>
      <c r="F43" s="122"/>
      <c r="G43" s="122" t="s">
        <v>503</v>
      </c>
      <c r="H43" s="267" t="s">
        <v>500</v>
      </c>
      <c r="I43" s="122"/>
    </row>
    <row r="44" spans="5:9">
      <c r="E44" s="339"/>
      <c r="F44" s="122"/>
      <c r="G44" s="122" t="s">
        <v>507</v>
      </c>
      <c r="H44" s="267" t="s">
        <v>504</v>
      </c>
      <c r="I44" s="122"/>
    </row>
    <row r="45" spans="5:9">
      <c r="E45" s="339"/>
      <c r="F45" s="122"/>
      <c r="G45" s="122" t="s">
        <v>511</v>
      </c>
      <c r="H45" s="267" t="s">
        <v>508</v>
      </c>
      <c r="I45" s="122"/>
    </row>
    <row r="46" spans="5:9">
      <c r="E46" s="339"/>
      <c r="F46" s="122"/>
      <c r="G46" s="122" t="s">
        <v>514</v>
      </c>
      <c r="H46" s="267" t="s">
        <v>512</v>
      </c>
      <c r="I46" s="122"/>
    </row>
    <row r="47" spans="5:9">
      <c r="E47" s="339"/>
      <c r="F47" s="122"/>
      <c r="G47" s="122" t="s">
        <v>516</v>
      </c>
      <c r="H47" s="267" t="s">
        <v>515</v>
      </c>
      <c r="I47" s="122"/>
    </row>
    <row r="48" spans="5:9">
      <c r="E48" s="339"/>
      <c r="F48" s="122"/>
      <c r="G48" s="122" t="s">
        <v>518</v>
      </c>
      <c r="H48" s="267" t="s">
        <v>517</v>
      </c>
      <c r="I48" s="122"/>
    </row>
    <row r="49" spans="5:9">
      <c r="E49" s="339"/>
      <c r="F49" s="122"/>
      <c r="G49" s="122" t="s">
        <v>520</v>
      </c>
      <c r="H49" s="267" t="s">
        <v>519</v>
      </c>
      <c r="I49" s="122"/>
    </row>
    <row r="50" spans="5:9">
      <c r="E50" s="339"/>
      <c r="F50" s="122"/>
      <c r="G50" s="122" t="s">
        <v>522</v>
      </c>
      <c r="H50" s="267" t="s">
        <v>521</v>
      </c>
      <c r="I50" s="122"/>
    </row>
    <row r="51" spans="5:9">
      <c r="E51" s="339"/>
      <c r="F51" s="122"/>
      <c r="G51" s="122" t="s">
        <v>524</v>
      </c>
      <c r="H51" s="267" t="s">
        <v>523</v>
      </c>
      <c r="I51" s="122"/>
    </row>
    <row r="52" spans="5:9">
      <c r="E52" s="339"/>
      <c r="F52" s="122"/>
      <c r="G52" s="122" t="s">
        <v>455</v>
      </c>
      <c r="H52" s="267" t="s">
        <v>525</v>
      </c>
      <c r="I52" s="122"/>
    </row>
    <row r="53" spans="5:9">
      <c r="E53" s="339"/>
      <c r="F53" s="122"/>
      <c r="G53" s="122" t="s">
        <v>527</v>
      </c>
      <c r="H53" s="267" t="s">
        <v>526</v>
      </c>
      <c r="I53" s="122"/>
    </row>
    <row r="54" spans="5:9">
      <c r="E54" s="339"/>
      <c r="F54" s="122"/>
      <c r="G54" s="122" t="s">
        <v>528</v>
      </c>
      <c r="H54" s="267" t="s">
        <v>447</v>
      </c>
      <c r="I54" s="122"/>
    </row>
    <row r="55" spans="5:9">
      <c r="E55" s="339"/>
      <c r="F55" s="122"/>
      <c r="G55" s="122" t="s">
        <v>530</v>
      </c>
      <c r="H55" s="267" t="s">
        <v>529</v>
      </c>
      <c r="I55" s="122"/>
    </row>
    <row r="56" spans="5:9">
      <c r="E56" s="339"/>
      <c r="F56" s="122"/>
      <c r="G56" s="122" t="s">
        <v>532</v>
      </c>
      <c r="H56" s="267" t="s">
        <v>531</v>
      </c>
      <c r="I56" s="122"/>
    </row>
    <row r="57" spans="5:9">
      <c r="E57" s="339"/>
      <c r="F57" s="122"/>
      <c r="G57" s="122" t="s">
        <v>535</v>
      </c>
      <c r="H57" s="267" t="s">
        <v>533</v>
      </c>
      <c r="I57" s="122"/>
    </row>
    <row r="58" spans="5:9">
      <c r="E58" s="339"/>
      <c r="F58" s="122"/>
      <c r="G58" s="122" t="s">
        <v>536</v>
      </c>
      <c r="H58" s="267" t="s">
        <v>534</v>
      </c>
      <c r="I58" s="122"/>
    </row>
    <row r="59" spans="5:9">
      <c r="E59" s="339"/>
      <c r="F59" s="122"/>
      <c r="G59" s="122" t="s">
        <v>538</v>
      </c>
      <c r="H59" s="267" t="s">
        <v>460</v>
      </c>
      <c r="I59" s="122"/>
    </row>
    <row r="60" spans="5:9">
      <c r="E60" s="339"/>
      <c r="F60" s="122"/>
      <c r="G60" s="122" t="s">
        <v>540</v>
      </c>
      <c r="H60" s="267" t="s">
        <v>537</v>
      </c>
      <c r="I60" s="122"/>
    </row>
    <row r="61" spans="5:9">
      <c r="E61" s="339"/>
      <c r="F61" s="122"/>
      <c r="G61" s="122" t="s">
        <v>542</v>
      </c>
      <c r="H61" s="267" t="s">
        <v>539</v>
      </c>
      <c r="I61" s="122"/>
    </row>
    <row r="62" spans="5:9">
      <c r="E62" s="339"/>
      <c r="F62" s="122"/>
      <c r="G62" s="122" t="s">
        <v>544</v>
      </c>
      <c r="H62" s="267" t="s">
        <v>541</v>
      </c>
      <c r="I62" s="122"/>
    </row>
    <row r="63" spans="5:9">
      <c r="E63" s="339"/>
      <c r="F63" s="122"/>
      <c r="G63" s="122" t="s">
        <v>546</v>
      </c>
      <c r="H63" s="267" t="s">
        <v>543</v>
      </c>
      <c r="I63" s="122"/>
    </row>
    <row r="64" spans="5:9">
      <c r="E64" s="339"/>
      <c r="F64" s="122"/>
      <c r="G64" s="122" t="s">
        <v>548</v>
      </c>
      <c r="H64" s="267" t="s">
        <v>545</v>
      </c>
      <c r="I64" s="122"/>
    </row>
    <row r="65" spans="5:9">
      <c r="E65" s="339"/>
      <c r="F65" s="122"/>
      <c r="G65" s="122" t="s">
        <v>385</v>
      </c>
      <c r="H65" s="267" t="s">
        <v>547</v>
      </c>
      <c r="I65" s="122"/>
    </row>
    <row r="66" spans="5:9">
      <c r="E66" s="339"/>
      <c r="F66" s="122"/>
      <c r="G66" s="122" t="s">
        <v>551</v>
      </c>
      <c r="H66" s="267" t="s">
        <v>549</v>
      </c>
      <c r="I66" s="122"/>
    </row>
    <row r="67" spans="5:9">
      <c r="E67" s="339"/>
      <c r="F67" s="122"/>
      <c r="G67" s="122" t="s">
        <v>553</v>
      </c>
      <c r="H67" s="267" t="s">
        <v>550</v>
      </c>
      <c r="I67" s="122"/>
    </row>
    <row r="68" spans="5:9">
      <c r="E68" s="339"/>
      <c r="F68" s="122"/>
      <c r="G68" s="122" t="s">
        <v>555</v>
      </c>
      <c r="H68" s="267" t="s">
        <v>552</v>
      </c>
      <c r="I68" s="122"/>
    </row>
    <row r="69" spans="5:9">
      <c r="E69" s="339"/>
      <c r="F69" s="122"/>
      <c r="G69" s="122" t="s">
        <v>557</v>
      </c>
      <c r="H69" s="267" t="s">
        <v>554</v>
      </c>
      <c r="I69" s="122"/>
    </row>
    <row r="70" spans="5:9">
      <c r="E70" s="339"/>
      <c r="F70" s="122"/>
      <c r="G70" s="122" t="s">
        <v>559</v>
      </c>
      <c r="H70" s="267" t="s">
        <v>556</v>
      </c>
      <c r="I70" s="122"/>
    </row>
    <row r="71" spans="5:9">
      <c r="E71" s="339"/>
      <c r="F71" s="122"/>
      <c r="G71" s="122" t="s">
        <v>561</v>
      </c>
      <c r="H71" s="267" t="s">
        <v>558</v>
      </c>
      <c r="I71" s="122"/>
    </row>
    <row r="72" spans="5:9">
      <c r="E72" s="339"/>
      <c r="F72" s="122"/>
      <c r="G72" s="122" t="s">
        <v>392</v>
      </c>
      <c r="H72" s="267" t="s">
        <v>560</v>
      </c>
      <c r="I72" s="122"/>
    </row>
    <row r="73" spans="5:9">
      <c r="E73" s="339"/>
      <c r="F73" s="122"/>
      <c r="G73" s="122" t="s">
        <v>421</v>
      </c>
      <c r="H73" s="267" t="s">
        <v>562</v>
      </c>
      <c r="I73" s="122"/>
    </row>
    <row r="74" spans="5:9">
      <c r="E74" s="339"/>
      <c r="F74" s="122"/>
      <c r="G74" s="122" t="s">
        <v>567</v>
      </c>
      <c r="H74" s="267" t="s">
        <v>563</v>
      </c>
      <c r="I74" s="122"/>
    </row>
    <row r="75" spans="5:9">
      <c r="E75" s="339"/>
      <c r="F75" s="122"/>
      <c r="G75" s="122" t="s">
        <v>887</v>
      </c>
      <c r="H75" s="267" t="s">
        <v>564</v>
      </c>
      <c r="I75" s="122"/>
    </row>
    <row r="76" spans="5:9">
      <c r="E76" s="339"/>
      <c r="F76" s="122"/>
      <c r="G76" s="122" t="s">
        <v>565</v>
      </c>
      <c r="H76" s="267" t="s">
        <v>566</v>
      </c>
      <c r="I76" s="122"/>
    </row>
    <row r="77" spans="5:9">
      <c r="E77" s="339"/>
      <c r="F77" s="122"/>
      <c r="G77" s="122"/>
      <c r="H77" s="267" t="s">
        <v>568</v>
      </c>
      <c r="I77" s="122"/>
    </row>
    <row r="78" spans="5:9">
      <c r="E78" s="339"/>
      <c r="F78" s="122"/>
      <c r="G78" s="122"/>
      <c r="H78" s="267" t="s">
        <v>570</v>
      </c>
      <c r="I78" s="122"/>
    </row>
    <row r="79" spans="5:9">
      <c r="E79" s="339"/>
      <c r="F79" s="122"/>
      <c r="G79" s="122"/>
      <c r="H79" s="267" t="s">
        <v>571</v>
      </c>
      <c r="I79" s="122"/>
    </row>
    <row r="80" spans="5:9">
      <c r="E80" s="339"/>
      <c r="F80" s="122"/>
      <c r="G80" s="122"/>
      <c r="H80" s="267" t="s">
        <v>572</v>
      </c>
      <c r="I80" s="122"/>
    </row>
    <row r="81" spans="5:9">
      <c r="E81" s="339"/>
      <c r="F81" s="122"/>
      <c r="G81" s="122"/>
      <c r="H81" s="267" t="s">
        <v>573</v>
      </c>
      <c r="I81" s="122"/>
    </row>
    <row r="82" spans="5:9">
      <c r="E82" s="339"/>
      <c r="F82" s="122"/>
      <c r="G82" s="122"/>
      <c r="H82" s="267" t="s">
        <v>476</v>
      </c>
      <c r="I82" s="122"/>
    </row>
    <row r="83" spans="5:9">
      <c r="E83" s="339"/>
      <c r="F83" s="122"/>
      <c r="G83" s="122"/>
      <c r="H83" s="267" t="s">
        <v>574</v>
      </c>
      <c r="I83" s="122"/>
    </row>
    <row r="84" spans="5:9">
      <c r="E84" s="339"/>
      <c r="F84" s="122"/>
      <c r="G84" s="122"/>
      <c r="H84" s="267" t="s">
        <v>575</v>
      </c>
      <c r="I84" s="122"/>
    </row>
    <row r="85" spans="5:9">
      <c r="E85" s="339"/>
      <c r="F85" s="122"/>
      <c r="G85" s="122"/>
      <c r="H85" s="267" t="s">
        <v>576</v>
      </c>
      <c r="I85" s="122"/>
    </row>
    <row r="86" spans="5:9">
      <c r="E86" s="339"/>
      <c r="F86" s="122"/>
      <c r="G86" s="122"/>
      <c r="H86" s="267" t="s">
        <v>577</v>
      </c>
      <c r="I86" s="122"/>
    </row>
    <row r="87" spans="5:9">
      <c r="E87" s="339"/>
      <c r="F87" s="122"/>
      <c r="G87" s="122"/>
      <c r="H87" s="267" t="s">
        <v>578</v>
      </c>
      <c r="I87" s="122"/>
    </row>
    <row r="88" spans="5:9">
      <c r="E88" s="339"/>
      <c r="F88" s="122"/>
      <c r="G88" s="122"/>
      <c r="H88" s="267" t="s">
        <v>579</v>
      </c>
      <c r="I88" s="122"/>
    </row>
    <row r="89" spans="5:9">
      <c r="E89" s="339"/>
      <c r="F89" s="122"/>
      <c r="G89" s="122"/>
      <c r="H89" s="267" t="s">
        <v>580</v>
      </c>
      <c r="I89" s="122"/>
    </row>
    <row r="90" spans="5:9">
      <c r="E90" s="339"/>
      <c r="F90" s="122"/>
      <c r="G90" s="122"/>
      <c r="H90" s="267" t="s">
        <v>581</v>
      </c>
      <c r="I90" s="122"/>
    </row>
    <row r="91" spans="5:9">
      <c r="E91" s="339"/>
      <c r="F91" s="122"/>
      <c r="G91" s="122"/>
      <c r="H91" s="267" t="s">
        <v>487</v>
      </c>
      <c r="I91" s="122"/>
    </row>
    <row r="92" spans="5:9">
      <c r="E92" s="339"/>
      <c r="F92" s="122"/>
      <c r="G92" s="122"/>
      <c r="H92" s="267" t="s">
        <v>582</v>
      </c>
      <c r="I92" s="122"/>
    </row>
    <row r="93" spans="5:9">
      <c r="E93" s="339"/>
      <c r="F93" s="122"/>
      <c r="G93" s="122"/>
      <c r="H93" s="267" t="s">
        <v>583</v>
      </c>
      <c r="I93" s="122"/>
    </row>
    <row r="94" spans="5:9">
      <c r="E94" s="339"/>
      <c r="F94" s="122"/>
      <c r="G94" s="122"/>
      <c r="H94" s="267" t="s">
        <v>584</v>
      </c>
      <c r="I94" s="122"/>
    </row>
    <row r="95" spans="5:9">
      <c r="E95" s="339"/>
      <c r="F95" s="122"/>
      <c r="G95" s="122"/>
      <c r="H95" s="267" t="s">
        <v>585</v>
      </c>
      <c r="I95" s="122"/>
    </row>
    <row r="96" spans="5:9">
      <c r="E96" s="339"/>
      <c r="F96" s="122"/>
      <c r="G96" s="122"/>
      <c r="H96" s="267" t="s">
        <v>586</v>
      </c>
      <c r="I96" s="122"/>
    </row>
    <row r="97" spans="5:9">
      <c r="E97" s="339"/>
      <c r="F97" s="122"/>
      <c r="G97" s="122"/>
      <c r="H97" s="267" t="s">
        <v>587</v>
      </c>
      <c r="I97" s="122"/>
    </row>
    <row r="98" spans="5:9">
      <c r="E98" s="339"/>
      <c r="F98" s="122"/>
      <c r="G98" s="122"/>
      <c r="H98" s="267" t="s">
        <v>588</v>
      </c>
      <c r="I98" s="122"/>
    </row>
    <row r="99" spans="5:9">
      <c r="E99" s="339"/>
      <c r="F99" s="122"/>
      <c r="G99" s="122"/>
      <c r="H99" s="267" t="s">
        <v>495</v>
      </c>
      <c r="I99" s="122"/>
    </row>
    <row r="100" spans="5:9">
      <c r="E100" s="339"/>
      <c r="F100" s="122"/>
      <c r="G100" s="122"/>
      <c r="H100" s="267" t="s">
        <v>589</v>
      </c>
      <c r="I100" s="122"/>
    </row>
    <row r="101" spans="5:9">
      <c r="E101" s="339"/>
      <c r="F101" s="122"/>
      <c r="G101" s="122"/>
      <c r="H101" s="267" t="s">
        <v>590</v>
      </c>
      <c r="I101" s="122"/>
    </row>
    <row r="102" spans="5:9">
      <c r="E102" s="339"/>
      <c r="F102" s="122"/>
      <c r="G102" s="122"/>
      <c r="H102" s="267" t="s">
        <v>591</v>
      </c>
      <c r="I102" s="122"/>
    </row>
    <row r="103" spans="5:9">
      <c r="E103" s="339"/>
      <c r="F103" s="122"/>
      <c r="G103" s="122"/>
      <c r="H103" s="267" t="s">
        <v>592</v>
      </c>
      <c r="I103" s="122"/>
    </row>
    <row r="104" spans="5:9">
      <c r="E104" s="339"/>
      <c r="F104" s="122"/>
      <c r="G104" s="122"/>
      <c r="H104" s="267" t="s">
        <v>593</v>
      </c>
      <c r="I104" s="122"/>
    </row>
    <row r="105" spans="5:9">
      <c r="E105" s="339"/>
      <c r="F105" s="122"/>
      <c r="G105" s="122"/>
      <c r="H105" s="267" t="s">
        <v>594</v>
      </c>
      <c r="I105" s="122"/>
    </row>
    <row r="106" spans="5:9">
      <c r="E106" s="339"/>
      <c r="F106" s="122"/>
      <c r="G106" s="122"/>
      <c r="H106" s="267" t="s">
        <v>595</v>
      </c>
      <c r="I106" s="122"/>
    </row>
    <row r="107" spans="5:9">
      <c r="E107" s="339"/>
      <c r="F107" s="122"/>
      <c r="G107" s="122"/>
      <c r="H107" s="267" t="s">
        <v>596</v>
      </c>
      <c r="I107" s="122"/>
    </row>
    <row r="108" spans="5:9">
      <c r="E108" s="339"/>
      <c r="F108" s="122"/>
      <c r="G108" s="122"/>
      <c r="H108" s="267" t="s">
        <v>597</v>
      </c>
      <c r="I108" s="122"/>
    </row>
    <row r="109" spans="5:9">
      <c r="E109" s="339"/>
      <c r="F109" s="122"/>
      <c r="G109" s="122"/>
      <c r="H109" s="267" t="s">
        <v>598</v>
      </c>
      <c r="I109" s="122"/>
    </row>
    <row r="110" spans="5:9">
      <c r="E110" s="339"/>
      <c r="F110" s="122"/>
      <c r="G110" s="122"/>
      <c r="H110" s="267" t="s">
        <v>599</v>
      </c>
      <c r="I110" s="122"/>
    </row>
    <row r="111" spans="5:9">
      <c r="E111" s="339"/>
      <c r="F111" s="122"/>
      <c r="G111" s="122"/>
      <c r="H111" s="267" t="s">
        <v>600</v>
      </c>
      <c r="I111" s="122"/>
    </row>
    <row r="112" spans="5:9">
      <c r="E112" s="339"/>
      <c r="F112" s="122"/>
      <c r="G112" s="122"/>
      <c r="H112" s="267" t="s">
        <v>601</v>
      </c>
      <c r="I112" s="122"/>
    </row>
    <row r="113" spans="5:9">
      <c r="E113" s="339"/>
      <c r="F113" s="122"/>
      <c r="G113" s="122"/>
      <c r="H113" s="267" t="s">
        <v>602</v>
      </c>
      <c r="I113" s="122"/>
    </row>
    <row r="114" spans="5:9">
      <c r="E114" s="339"/>
      <c r="F114" s="122"/>
      <c r="G114" s="122"/>
      <c r="H114" s="267" t="s">
        <v>603</v>
      </c>
      <c r="I114" s="122"/>
    </row>
    <row r="115" spans="5:9">
      <c r="E115" s="339"/>
      <c r="F115" s="122"/>
      <c r="G115" s="122"/>
      <c r="H115" s="267" t="s">
        <v>604</v>
      </c>
      <c r="I115" s="122"/>
    </row>
    <row r="116" spans="5:9">
      <c r="E116" s="339"/>
      <c r="F116" s="122"/>
      <c r="G116" s="122"/>
      <c r="H116" s="267" t="s">
        <v>605</v>
      </c>
      <c r="I116" s="122"/>
    </row>
    <row r="117" spans="5:9">
      <c r="E117" s="339"/>
      <c r="F117" s="122"/>
      <c r="G117" s="122"/>
      <c r="H117" s="267" t="s">
        <v>606</v>
      </c>
      <c r="I117" s="122"/>
    </row>
    <row r="118" spans="5:9">
      <c r="E118" s="339"/>
      <c r="F118" s="122"/>
      <c r="G118" s="122"/>
      <c r="H118" s="267" t="s">
        <v>607</v>
      </c>
      <c r="I118" s="122"/>
    </row>
    <row r="119" spans="5:9">
      <c r="E119" s="339"/>
      <c r="F119" s="122"/>
      <c r="G119" s="122"/>
      <c r="H119" s="267" t="s">
        <v>608</v>
      </c>
      <c r="I119" s="122"/>
    </row>
    <row r="120" spans="5:9">
      <c r="E120" s="339"/>
      <c r="F120" s="122"/>
      <c r="G120" s="122"/>
      <c r="H120" s="267" t="s">
        <v>609</v>
      </c>
      <c r="I120" s="122"/>
    </row>
    <row r="121" spans="5:9">
      <c r="E121" s="339"/>
      <c r="F121" s="122"/>
      <c r="G121" s="122"/>
      <c r="H121" s="267" t="s">
        <v>610</v>
      </c>
      <c r="I121" s="122"/>
    </row>
    <row r="122" spans="5:9">
      <c r="E122" s="339"/>
      <c r="F122" s="122"/>
      <c r="G122" s="122"/>
      <c r="H122" s="267" t="s">
        <v>611</v>
      </c>
      <c r="I122" s="122"/>
    </row>
    <row r="123" spans="5:9">
      <c r="E123" s="339"/>
      <c r="F123" s="122"/>
      <c r="G123" s="122"/>
      <c r="H123" s="267" t="s">
        <v>612</v>
      </c>
      <c r="I123" s="122"/>
    </row>
    <row r="124" spans="5:9">
      <c r="E124" s="339"/>
      <c r="F124" s="122"/>
      <c r="G124" s="122"/>
      <c r="H124" s="267" t="s">
        <v>613</v>
      </c>
      <c r="I124" s="122"/>
    </row>
    <row r="125" spans="5:9">
      <c r="E125" s="339"/>
      <c r="F125" s="122"/>
      <c r="G125" s="122"/>
      <c r="H125" s="267" t="s">
        <v>614</v>
      </c>
      <c r="I125" s="122"/>
    </row>
    <row r="126" spans="5:9">
      <c r="E126" s="339"/>
      <c r="F126" s="122"/>
      <c r="G126" s="122"/>
      <c r="H126" s="267" t="s">
        <v>615</v>
      </c>
      <c r="I126" s="122"/>
    </row>
    <row r="127" spans="5:9">
      <c r="E127" s="339"/>
      <c r="F127" s="122"/>
      <c r="G127" s="122"/>
      <c r="H127" s="267" t="s">
        <v>616</v>
      </c>
      <c r="I127" s="122"/>
    </row>
    <row r="128" spans="5:9">
      <c r="E128" s="339"/>
      <c r="F128" s="122"/>
      <c r="G128" s="122"/>
      <c r="H128" s="267" t="s">
        <v>617</v>
      </c>
      <c r="I128" s="122"/>
    </row>
    <row r="129" spans="5:9">
      <c r="E129" s="339"/>
      <c r="F129" s="122"/>
      <c r="G129" s="122"/>
      <c r="H129" s="267" t="s">
        <v>511</v>
      </c>
      <c r="I129" s="122"/>
    </row>
    <row r="130" spans="5:9">
      <c r="E130" s="339"/>
      <c r="F130" s="122"/>
      <c r="G130" s="122"/>
      <c r="H130" s="267" t="s">
        <v>618</v>
      </c>
      <c r="I130" s="122"/>
    </row>
    <row r="131" spans="5:9">
      <c r="E131" s="339"/>
      <c r="F131" s="122"/>
      <c r="G131" s="122"/>
      <c r="H131" s="267" t="s">
        <v>619</v>
      </c>
      <c r="I131" s="122"/>
    </row>
    <row r="132" spans="5:9">
      <c r="E132" s="339"/>
      <c r="F132" s="122"/>
      <c r="G132" s="122"/>
      <c r="H132" s="267" t="s">
        <v>620</v>
      </c>
      <c r="I132" s="122"/>
    </row>
    <row r="133" spans="5:9">
      <c r="E133" s="339"/>
      <c r="F133" s="122"/>
      <c r="G133" s="122"/>
      <c r="H133" s="267" t="s">
        <v>621</v>
      </c>
      <c r="I133" s="122"/>
    </row>
    <row r="134" spans="5:9">
      <c r="E134" s="339"/>
      <c r="F134" s="122"/>
      <c r="G134" s="122"/>
      <c r="H134" s="267" t="s">
        <v>622</v>
      </c>
      <c r="I134" s="122"/>
    </row>
    <row r="135" spans="5:9">
      <c r="E135" s="339"/>
      <c r="F135" s="122"/>
      <c r="G135" s="122"/>
      <c r="H135" s="267" t="s">
        <v>516</v>
      </c>
      <c r="I135" s="122"/>
    </row>
    <row r="136" spans="5:9">
      <c r="E136" s="339"/>
      <c r="F136" s="122"/>
      <c r="G136" s="122"/>
      <c r="H136" s="267" t="s">
        <v>623</v>
      </c>
      <c r="I136" s="122"/>
    </row>
    <row r="137" spans="5:9">
      <c r="E137" s="339"/>
      <c r="F137" s="122"/>
      <c r="G137" s="122"/>
      <c r="H137" s="267" t="s">
        <v>624</v>
      </c>
      <c r="I137" s="122"/>
    </row>
    <row r="138" spans="5:9">
      <c r="E138" s="339"/>
      <c r="F138" s="122"/>
      <c r="G138" s="122"/>
      <c r="H138" s="267" t="s">
        <v>625</v>
      </c>
      <c r="I138" s="122"/>
    </row>
    <row r="139" spans="5:9">
      <c r="E139" s="339"/>
      <c r="F139" s="122"/>
      <c r="G139" s="122"/>
      <c r="H139" s="267" t="s">
        <v>626</v>
      </c>
      <c r="I139" s="122"/>
    </row>
    <row r="140" spans="5:9">
      <c r="E140" s="339"/>
      <c r="F140" s="122"/>
      <c r="G140" s="122"/>
      <c r="H140" s="267" t="s">
        <v>627</v>
      </c>
      <c r="I140" s="122"/>
    </row>
    <row r="141" spans="5:9">
      <c r="E141" s="339"/>
      <c r="F141" s="122"/>
      <c r="G141" s="122"/>
      <c r="H141" s="267" t="s">
        <v>628</v>
      </c>
      <c r="I141" s="122"/>
    </row>
    <row r="142" spans="5:9">
      <c r="E142" s="339"/>
      <c r="F142" s="122"/>
      <c r="G142" s="122"/>
      <c r="H142" s="267" t="s">
        <v>629</v>
      </c>
      <c r="I142" s="122"/>
    </row>
    <row r="143" spans="5:9">
      <c r="E143" s="339"/>
      <c r="F143" s="122"/>
      <c r="G143" s="122"/>
      <c r="H143" s="267" t="s">
        <v>630</v>
      </c>
      <c r="I143" s="122"/>
    </row>
    <row r="144" spans="5:9">
      <c r="E144" s="339"/>
      <c r="F144" s="122"/>
      <c r="G144" s="122"/>
      <c r="H144" s="267" t="s">
        <v>631</v>
      </c>
      <c r="I144" s="122"/>
    </row>
    <row r="145" spans="5:9">
      <c r="E145" s="339"/>
      <c r="F145" s="122"/>
      <c r="G145" s="122"/>
      <c r="H145" s="267" t="s">
        <v>632</v>
      </c>
      <c r="I145" s="122"/>
    </row>
    <row r="146" spans="5:9">
      <c r="E146" s="339"/>
      <c r="F146" s="122"/>
      <c r="G146" s="122"/>
      <c r="H146" s="267" t="s">
        <v>633</v>
      </c>
      <c r="I146" s="122"/>
    </row>
    <row r="147" spans="5:9">
      <c r="E147" s="339"/>
      <c r="F147" s="122"/>
      <c r="G147" s="122"/>
      <c r="H147" s="267" t="s">
        <v>634</v>
      </c>
      <c r="I147" s="122"/>
    </row>
    <row r="148" spans="5:9">
      <c r="E148" s="339"/>
      <c r="F148" s="122"/>
      <c r="G148" s="122"/>
      <c r="H148" s="267" t="s">
        <v>635</v>
      </c>
      <c r="I148" s="122"/>
    </row>
    <row r="149" spans="5:9">
      <c r="E149" s="339"/>
      <c r="F149" s="122"/>
      <c r="G149" s="122"/>
      <c r="H149" s="267" t="s">
        <v>636</v>
      </c>
      <c r="I149" s="122"/>
    </row>
    <row r="150" spans="5:9">
      <c r="E150" s="339"/>
      <c r="F150" s="122"/>
      <c r="G150" s="122"/>
      <c r="H150" s="267" t="s">
        <v>637</v>
      </c>
      <c r="I150" s="122"/>
    </row>
    <row r="151" spans="5:9">
      <c r="E151" s="339"/>
      <c r="F151" s="122"/>
      <c r="G151" s="122"/>
      <c r="H151" s="267" t="s">
        <v>638</v>
      </c>
      <c r="I151" s="122"/>
    </row>
    <row r="152" spans="5:9">
      <c r="E152" s="339"/>
      <c r="F152" s="122"/>
      <c r="G152" s="122"/>
      <c r="H152" s="267" t="s">
        <v>639</v>
      </c>
      <c r="I152" s="122"/>
    </row>
    <row r="153" spans="5:9">
      <c r="E153" s="339"/>
      <c r="F153" s="122"/>
      <c r="G153" s="122"/>
      <c r="H153" s="267" t="s">
        <v>640</v>
      </c>
      <c r="I153" s="122"/>
    </row>
    <row r="154" spans="5:9">
      <c r="E154" s="339"/>
      <c r="F154" s="122"/>
      <c r="G154" s="122"/>
      <c r="H154" s="267" t="s">
        <v>641</v>
      </c>
      <c r="I154" s="122"/>
    </row>
    <row r="155" spans="5:9">
      <c r="E155" s="339"/>
      <c r="F155" s="122"/>
      <c r="G155" s="122"/>
      <c r="H155" s="267" t="s">
        <v>642</v>
      </c>
      <c r="I155" s="122"/>
    </row>
    <row r="156" spans="5:9">
      <c r="E156" s="339"/>
      <c r="F156" s="122"/>
      <c r="G156" s="122"/>
      <c r="H156" s="267" t="s">
        <v>643</v>
      </c>
      <c r="I156" s="122"/>
    </row>
    <row r="157" spans="5:9">
      <c r="E157" s="339"/>
      <c r="F157" s="122"/>
      <c r="G157" s="122"/>
      <c r="H157" s="267" t="s">
        <v>644</v>
      </c>
      <c r="I157" s="122"/>
    </row>
    <row r="158" spans="5:9">
      <c r="E158" s="339"/>
      <c r="F158" s="122"/>
      <c r="G158" s="122"/>
      <c r="H158" s="267" t="s">
        <v>645</v>
      </c>
      <c r="I158" s="122"/>
    </row>
    <row r="159" spans="5:9">
      <c r="E159" s="339"/>
      <c r="F159" s="122"/>
      <c r="G159" s="122"/>
      <c r="H159" s="267" t="s">
        <v>646</v>
      </c>
      <c r="I159" s="122"/>
    </row>
    <row r="160" spans="5:9">
      <c r="E160" s="339"/>
      <c r="F160" s="122"/>
      <c r="G160" s="122"/>
      <c r="H160" s="267" t="s">
        <v>647</v>
      </c>
      <c r="I160" s="122"/>
    </row>
    <row r="161" spans="5:9">
      <c r="E161" s="339"/>
      <c r="F161" s="122"/>
      <c r="G161" s="122"/>
      <c r="H161" s="267" t="s">
        <v>520</v>
      </c>
      <c r="I161" s="122"/>
    </row>
    <row r="162" spans="5:9">
      <c r="E162" s="339"/>
      <c r="F162" s="122"/>
      <c r="G162" s="122"/>
      <c r="H162" s="267" t="s">
        <v>648</v>
      </c>
      <c r="I162" s="122"/>
    </row>
    <row r="163" spans="5:9">
      <c r="E163" s="339"/>
      <c r="F163" s="122"/>
      <c r="G163" s="122"/>
      <c r="H163" s="267" t="s">
        <v>649</v>
      </c>
      <c r="I163" s="122"/>
    </row>
    <row r="164" spans="5:9">
      <c r="E164" s="339"/>
      <c r="F164" s="122"/>
      <c r="G164" s="122"/>
      <c r="H164" s="267" t="s">
        <v>522</v>
      </c>
      <c r="I164" s="122"/>
    </row>
    <row r="165" spans="5:9">
      <c r="E165" s="339"/>
      <c r="F165" s="122"/>
      <c r="G165" s="122"/>
      <c r="H165" s="267" t="s">
        <v>650</v>
      </c>
      <c r="I165" s="122"/>
    </row>
    <row r="166" spans="5:9">
      <c r="E166" s="339"/>
      <c r="F166" s="122"/>
      <c r="G166" s="122"/>
      <c r="H166" s="267" t="s">
        <v>651</v>
      </c>
      <c r="I166" s="122"/>
    </row>
    <row r="167" spans="5:9">
      <c r="E167" s="339"/>
      <c r="F167" s="122"/>
      <c r="G167" s="122"/>
      <c r="H167" s="267" t="s">
        <v>652</v>
      </c>
      <c r="I167" s="122"/>
    </row>
    <row r="168" spans="5:9">
      <c r="E168" s="339"/>
      <c r="F168" s="122"/>
      <c r="G168" s="122"/>
      <c r="H168" s="267" t="s">
        <v>653</v>
      </c>
      <c r="I168" s="122"/>
    </row>
    <row r="169" spans="5:9">
      <c r="E169" s="339"/>
      <c r="F169" s="122"/>
      <c r="G169" s="122"/>
      <c r="H169" s="267" t="s">
        <v>654</v>
      </c>
      <c r="I169" s="122"/>
    </row>
    <row r="170" spans="5:9">
      <c r="E170" s="339"/>
      <c r="F170" s="122"/>
      <c r="G170" s="122"/>
      <c r="H170" s="267" t="s">
        <v>655</v>
      </c>
      <c r="I170" s="122"/>
    </row>
    <row r="171" spans="5:9">
      <c r="E171" s="339"/>
      <c r="F171" s="122"/>
      <c r="G171" s="122"/>
      <c r="H171" s="267" t="s">
        <v>656</v>
      </c>
      <c r="I171" s="122"/>
    </row>
    <row r="172" spans="5:9">
      <c r="E172" s="339"/>
      <c r="F172" s="122"/>
      <c r="G172" s="122"/>
      <c r="H172" s="267" t="s">
        <v>657</v>
      </c>
      <c r="I172" s="122"/>
    </row>
    <row r="173" spans="5:9">
      <c r="E173" s="339"/>
      <c r="F173" s="122"/>
      <c r="G173" s="122"/>
      <c r="H173" s="267" t="s">
        <v>524</v>
      </c>
      <c r="I173" s="122"/>
    </row>
    <row r="174" spans="5:9">
      <c r="E174" s="339"/>
      <c r="F174" s="122"/>
      <c r="G174" s="122"/>
      <c r="H174" s="267" t="s">
        <v>658</v>
      </c>
      <c r="I174" s="122"/>
    </row>
    <row r="175" spans="5:9">
      <c r="E175" s="339"/>
      <c r="F175" s="122"/>
      <c r="G175" s="122"/>
      <c r="H175" s="267" t="s">
        <v>446</v>
      </c>
      <c r="I175" s="122"/>
    </row>
    <row r="176" spans="5:9">
      <c r="E176" s="339"/>
      <c r="F176" s="122"/>
      <c r="G176" s="122"/>
      <c r="H176" s="267" t="s">
        <v>659</v>
      </c>
      <c r="I176" s="122"/>
    </row>
    <row r="177" spans="5:9">
      <c r="E177" s="339"/>
      <c r="F177" s="122"/>
      <c r="G177" s="122"/>
      <c r="H177" s="267" t="s">
        <v>660</v>
      </c>
      <c r="I177" s="122"/>
    </row>
    <row r="178" spans="5:9">
      <c r="E178" s="339"/>
      <c r="F178" s="122"/>
      <c r="G178" s="122"/>
      <c r="H178" s="267" t="s">
        <v>661</v>
      </c>
      <c r="I178" s="122"/>
    </row>
    <row r="179" spans="5:9">
      <c r="E179" s="339"/>
      <c r="F179" s="122"/>
      <c r="G179" s="122"/>
      <c r="H179" s="267" t="s">
        <v>662</v>
      </c>
      <c r="I179" s="122"/>
    </row>
    <row r="180" spans="5:9">
      <c r="E180" s="339"/>
      <c r="F180" s="122"/>
      <c r="G180" s="122"/>
      <c r="H180" s="267" t="s">
        <v>663</v>
      </c>
      <c r="I180" s="122"/>
    </row>
    <row r="181" spans="5:9">
      <c r="E181" s="339"/>
      <c r="F181" s="122"/>
      <c r="G181" s="122"/>
      <c r="H181" s="267" t="s">
        <v>664</v>
      </c>
      <c r="I181" s="122"/>
    </row>
    <row r="182" spans="5:9">
      <c r="E182" s="339"/>
      <c r="F182" s="122"/>
      <c r="G182" s="122"/>
      <c r="H182" s="267" t="s">
        <v>665</v>
      </c>
      <c r="I182" s="122"/>
    </row>
    <row r="183" spans="5:9">
      <c r="E183" s="339"/>
      <c r="F183" s="122"/>
      <c r="G183" s="122"/>
      <c r="H183" s="267" t="s">
        <v>666</v>
      </c>
      <c r="I183" s="122"/>
    </row>
    <row r="184" spans="5:9">
      <c r="E184" s="339"/>
      <c r="F184" s="122"/>
      <c r="G184" s="122"/>
      <c r="H184" s="267" t="s">
        <v>667</v>
      </c>
      <c r="I184" s="122"/>
    </row>
    <row r="185" spans="5:9">
      <c r="E185" s="339"/>
      <c r="F185" s="122"/>
      <c r="G185" s="122"/>
      <c r="H185" s="267" t="s">
        <v>668</v>
      </c>
      <c r="I185" s="122"/>
    </row>
    <row r="186" spans="5:9">
      <c r="E186" s="339"/>
      <c r="F186" s="122"/>
      <c r="G186" s="122"/>
      <c r="H186" s="267" t="s">
        <v>669</v>
      </c>
      <c r="I186" s="122"/>
    </row>
    <row r="187" spans="5:9">
      <c r="E187" s="339"/>
      <c r="F187" s="122"/>
      <c r="G187" s="122"/>
      <c r="H187" s="267" t="s">
        <v>670</v>
      </c>
      <c r="I187" s="122"/>
    </row>
    <row r="188" spans="5:9">
      <c r="E188" s="339"/>
      <c r="F188" s="122"/>
      <c r="G188" s="122"/>
      <c r="H188" s="267" t="s">
        <v>671</v>
      </c>
      <c r="I188" s="122"/>
    </row>
    <row r="189" spans="5:9">
      <c r="E189" s="339"/>
      <c r="F189" s="122"/>
      <c r="G189" s="122"/>
      <c r="H189" s="267" t="s">
        <v>672</v>
      </c>
      <c r="I189" s="122"/>
    </row>
    <row r="190" spans="5:9">
      <c r="E190" s="339"/>
      <c r="F190" s="122"/>
      <c r="G190" s="122"/>
      <c r="H190" s="267" t="s">
        <v>431</v>
      </c>
      <c r="I190" s="122"/>
    </row>
    <row r="191" spans="5:9">
      <c r="E191" s="339"/>
      <c r="F191" s="122"/>
      <c r="G191" s="122"/>
      <c r="H191" s="267" t="s">
        <v>673</v>
      </c>
      <c r="I191" s="122"/>
    </row>
    <row r="192" spans="5:9">
      <c r="E192" s="339"/>
      <c r="F192" s="122"/>
      <c r="G192" s="122"/>
      <c r="H192" s="267" t="s">
        <v>674</v>
      </c>
      <c r="I192" s="122"/>
    </row>
    <row r="193" spans="5:9">
      <c r="E193" s="339"/>
      <c r="F193" s="122"/>
      <c r="G193" s="122"/>
      <c r="H193" s="267" t="s">
        <v>675</v>
      </c>
      <c r="I193" s="122"/>
    </row>
    <row r="194" spans="5:9">
      <c r="E194" s="339"/>
      <c r="F194" s="122"/>
      <c r="G194" s="122"/>
      <c r="H194" s="267" t="s">
        <v>532</v>
      </c>
      <c r="I194" s="122"/>
    </row>
    <row r="195" spans="5:9">
      <c r="E195" s="339"/>
      <c r="F195" s="122"/>
      <c r="G195" s="122"/>
      <c r="H195" s="267" t="s">
        <v>676</v>
      </c>
      <c r="I195" s="122"/>
    </row>
    <row r="196" spans="5:9">
      <c r="E196" s="339"/>
      <c r="F196" s="122"/>
      <c r="G196" s="122"/>
      <c r="H196" s="267" t="s">
        <v>677</v>
      </c>
      <c r="I196" s="122"/>
    </row>
    <row r="197" spans="5:9">
      <c r="E197" s="339"/>
      <c r="F197" s="122"/>
      <c r="G197" s="122"/>
      <c r="H197" s="267" t="s">
        <v>678</v>
      </c>
      <c r="I197" s="122"/>
    </row>
    <row r="198" spans="5:9">
      <c r="E198" s="339"/>
      <c r="F198" s="122"/>
      <c r="G198" s="122"/>
      <c r="H198" s="267" t="s">
        <v>679</v>
      </c>
      <c r="I198" s="122"/>
    </row>
    <row r="199" spans="5:9">
      <c r="E199" s="339"/>
      <c r="F199" s="122"/>
      <c r="G199" s="122"/>
      <c r="H199" s="267" t="s">
        <v>680</v>
      </c>
      <c r="I199" s="122"/>
    </row>
    <row r="200" spans="5:9">
      <c r="E200" s="339"/>
      <c r="F200" s="122"/>
      <c r="G200" s="122"/>
      <c r="H200" s="267" t="s">
        <v>681</v>
      </c>
      <c r="I200" s="122"/>
    </row>
    <row r="201" spans="5:9">
      <c r="E201" s="339"/>
      <c r="F201" s="122"/>
      <c r="G201" s="122"/>
      <c r="H201" s="267" t="s">
        <v>682</v>
      </c>
      <c r="I201" s="122"/>
    </row>
    <row r="202" spans="5:9">
      <c r="E202" s="339"/>
      <c r="F202" s="122"/>
      <c r="G202" s="122"/>
      <c r="H202" s="267" t="s">
        <v>683</v>
      </c>
      <c r="I202" s="122"/>
    </row>
    <row r="203" spans="5:9">
      <c r="E203" s="339"/>
      <c r="F203" s="122"/>
      <c r="G203" s="122"/>
      <c r="H203" s="267" t="s">
        <v>684</v>
      </c>
      <c r="I203" s="122"/>
    </row>
    <row r="204" spans="5:9">
      <c r="E204" s="339"/>
      <c r="F204" s="122"/>
      <c r="G204" s="122"/>
      <c r="H204" s="267" t="s">
        <v>685</v>
      </c>
      <c r="I204" s="122"/>
    </row>
    <row r="205" spans="5:9">
      <c r="E205" s="339"/>
      <c r="F205" s="122"/>
      <c r="G205" s="122"/>
      <c r="H205" s="267" t="s">
        <v>686</v>
      </c>
      <c r="I205" s="122"/>
    </row>
    <row r="206" spans="5:9">
      <c r="E206" s="339"/>
      <c r="F206" s="122"/>
      <c r="G206" s="122"/>
      <c r="H206" s="267" t="s">
        <v>687</v>
      </c>
      <c r="I206" s="122"/>
    </row>
    <row r="207" spans="5:9">
      <c r="E207" s="339"/>
      <c r="F207" s="122"/>
      <c r="G207" s="122"/>
      <c r="H207" s="267" t="s">
        <v>688</v>
      </c>
      <c r="I207" s="122"/>
    </row>
    <row r="208" spans="5:9">
      <c r="E208" s="339"/>
      <c r="F208" s="122"/>
      <c r="G208" s="122"/>
      <c r="H208" s="267" t="s">
        <v>689</v>
      </c>
      <c r="I208" s="122"/>
    </row>
    <row r="209" spans="5:9">
      <c r="E209" s="339"/>
      <c r="F209" s="122"/>
      <c r="G209" s="122"/>
      <c r="H209" s="267" t="s">
        <v>690</v>
      </c>
      <c r="I209" s="122"/>
    </row>
    <row r="210" spans="5:9">
      <c r="E210" s="339"/>
      <c r="F210" s="122"/>
      <c r="G210" s="122"/>
      <c r="H210" s="267" t="s">
        <v>691</v>
      </c>
      <c r="I210" s="122"/>
    </row>
    <row r="211" spans="5:9">
      <c r="E211" s="339"/>
      <c r="F211" s="122"/>
      <c r="G211" s="122"/>
      <c r="H211" s="267" t="s">
        <v>692</v>
      </c>
      <c r="I211" s="122"/>
    </row>
    <row r="212" spans="5:9">
      <c r="E212" s="339"/>
      <c r="F212" s="122"/>
      <c r="G212" s="122"/>
      <c r="H212" s="267" t="s">
        <v>693</v>
      </c>
      <c r="I212" s="122"/>
    </row>
    <row r="213" spans="5:9">
      <c r="E213" s="339"/>
      <c r="F213" s="122"/>
      <c r="G213" s="122"/>
      <c r="H213" s="267" t="s">
        <v>535</v>
      </c>
      <c r="I213" s="122"/>
    </row>
    <row r="214" spans="5:9">
      <c r="E214" s="339"/>
      <c r="F214" s="122"/>
      <c r="G214" s="122"/>
      <c r="H214" s="267" t="s">
        <v>694</v>
      </c>
      <c r="I214" s="122"/>
    </row>
    <row r="215" spans="5:9">
      <c r="E215" s="339"/>
      <c r="F215" s="122"/>
      <c r="G215" s="122"/>
      <c r="H215" s="267" t="s">
        <v>695</v>
      </c>
      <c r="I215" s="122"/>
    </row>
    <row r="216" spans="5:9">
      <c r="E216" s="339"/>
      <c r="F216" s="122"/>
      <c r="G216" s="122"/>
      <c r="H216" s="267" t="s">
        <v>696</v>
      </c>
      <c r="I216" s="122"/>
    </row>
    <row r="217" spans="5:9">
      <c r="E217" s="339"/>
      <c r="F217" s="122"/>
      <c r="G217" s="122"/>
      <c r="H217" s="267" t="s">
        <v>697</v>
      </c>
      <c r="I217" s="122"/>
    </row>
    <row r="218" spans="5:9">
      <c r="E218" s="339"/>
      <c r="F218" s="122"/>
      <c r="G218" s="122"/>
      <c r="H218" s="267" t="s">
        <v>698</v>
      </c>
      <c r="I218" s="122"/>
    </row>
    <row r="219" spans="5:9">
      <c r="E219" s="339"/>
      <c r="F219" s="122"/>
      <c r="G219" s="122"/>
      <c r="H219" s="267" t="s">
        <v>699</v>
      </c>
      <c r="I219" s="122"/>
    </row>
    <row r="220" spans="5:9">
      <c r="E220" s="339"/>
      <c r="F220" s="122"/>
      <c r="G220" s="122"/>
      <c r="H220" s="267" t="s">
        <v>700</v>
      </c>
      <c r="I220" s="122"/>
    </row>
    <row r="221" spans="5:9">
      <c r="E221" s="339"/>
      <c r="F221" s="122"/>
      <c r="G221" s="122"/>
      <c r="H221" s="267" t="s">
        <v>701</v>
      </c>
      <c r="I221" s="122"/>
    </row>
    <row r="222" spans="5:9">
      <c r="E222" s="339"/>
      <c r="F222" s="122"/>
      <c r="G222" s="122"/>
      <c r="H222" s="267" t="s">
        <v>702</v>
      </c>
      <c r="I222" s="122"/>
    </row>
    <row r="223" spans="5:9">
      <c r="E223" s="339"/>
      <c r="F223" s="122"/>
      <c r="G223" s="122"/>
      <c r="H223" s="267" t="s">
        <v>703</v>
      </c>
      <c r="I223" s="122"/>
    </row>
    <row r="224" spans="5:9">
      <c r="E224" s="339"/>
      <c r="F224" s="122"/>
      <c r="G224" s="122"/>
      <c r="H224" s="267" t="s">
        <v>704</v>
      </c>
      <c r="I224" s="122"/>
    </row>
    <row r="225" spans="5:9">
      <c r="E225" s="339"/>
      <c r="F225" s="122"/>
      <c r="G225" s="122"/>
      <c r="H225" s="267" t="s">
        <v>705</v>
      </c>
      <c r="I225" s="122"/>
    </row>
    <row r="226" spans="5:9">
      <c r="E226" s="339"/>
      <c r="F226" s="122"/>
      <c r="G226" s="122"/>
      <c r="H226" s="267" t="s">
        <v>706</v>
      </c>
      <c r="I226" s="122"/>
    </row>
    <row r="227" spans="5:9">
      <c r="E227" s="339"/>
      <c r="F227" s="122"/>
      <c r="G227" s="122"/>
      <c r="H227" s="267" t="s">
        <v>707</v>
      </c>
      <c r="I227" s="122"/>
    </row>
    <row r="228" spans="5:9">
      <c r="E228" s="339"/>
      <c r="F228" s="122"/>
      <c r="G228" s="122"/>
      <c r="H228" s="267" t="s">
        <v>708</v>
      </c>
      <c r="I228" s="122"/>
    </row>
    <row r="229" spans="5:9">
      <c r="E229" s="339"/>
      <c r="F229" s="122"/>
      <c r="G229" s="122"/>
      <c r="H229" s="267" t="s">
        <v>709</v>
      </c>
      <c r="I229" s="122"/>
    </row>
    <row r="230" spans="5:9">
      <c r="E230" s="339"/>
      <c r="F230" s="122"/>
      <c r="G230" s="122"/>
      <c r="H230" s="267" t="s">
        <v>710</v>
      </c>
      <c r="I230" s="122"/>
    </row>
    <row r="231" spans="5:9">
      <c r="E231" s="339"/>
      <c r="F231" s="122"/>
      <c r="G231" s="122"/>
      <c r="H231" s="267" t="s">
        <v>711</v>
      </c>
      <c r="I231" s="122"/>
    </row>
    <row r="232" spans="5:9">
      <c r="E232" s="339"/>
      <c r="F232" s="122"/>
      <c r="G232" s="122"/>
      <c r="H232" s="267" t="s">
        <v>712</v>
      </c>
      <c r="I232" s="122"/>
    </row>
    <row r="233" spans="5:9">
      <c r="E233" s="339"/>
      <c r="F233" s="122"/>
      <c r="G233" s="122"/>
      <c r="H233" s="267" t="s">
        <v>713</v>
      </c>
      <c r="I233" s="122"/>
    </row>
    <row r="234" spans="5:9">
      <c r="E234" s="339"/>
      <c r="F234" s="122"/>
      <c r="G234" s="122"/>
      <c r="H234" s="267" t="s">
        <v>714</v>
      </c>
      <c r="I234" s="122"/>
    </row>
    <row r="235" spans="5:9">
      <c r="E235" s="339"/>
      <c r="F235" s="122"/>
      <c r="G235" s="122"/>
      <c r="H235" s="267" t="s">
        <v>715</v>
      </c>
      <c r="I235" s="122"/>
    </row>
    <row r="236" spans="5:9">
      <c r="E236" s="339"/>
      <c r="F236" s="122"/>
      <c r="G236" s="122"/>
      <c r="H236" s="267" t="s">
        <v>716</v>
      </c>
      <c r="I236" s="122"/>
    </row>
    <row r="237" spans="5:9">
      <c r="E237" s="339"/>
      <c r="F237" s="122"/>
      <c r="G237" s="122"/>
      <c r="H237" s="267" t="s">
        <v>540</v>
      </c>
      <c r="I237" s="122"/>
    </row>
    <row r="238" spans="5:9">
      <c r="E238" s="339"/>
      <c r="F238" s="122"/>
      <c r="G238" s="122"/>
      <c r="H238" s="267" t="s">
        <v>717</v>
      </c>
      <c r="I238" s="122"/>
    </row>
    <row r="239" spans="5:9">
      <c r="E239" s="339"/>
      <c r="F239" s="122"/>
      <c r="G239" s="122"/>
      <c r="H239" s="267" t="s">
        <v>718</v>
      </c>
      <c r="I239" s="122"/>
    </row>
    <row r="240" spans="5:9">
      <c r="E240" s="339"/>
      <c r="F240" s="122"/>
      <c r="G240" s="122"/>
      <c r="H240" s="267" t="s">
        <v>719</v>
      </c>
      <c r="I240" s="122"/>
    </row>
    <row r="241" spans="5:9">
      <c r="E241" s="339"/>
      <c r="F241" s="122"/>
      <c r="G241" s="122"/>
      <c r="H241" s="267" t="s">
        <v>720</v>
      </c>
      <c r="I241" s="122"/>
    </row>
    <row r="242" spans="5:9">
      <c r="E242" s="339"/>
      <c r="F242" s="122"/>
      <c r="G242" s="122"/>
      <c r="H242" s="267" t="s">
        <v>721</v>
      </c>
      <c r="I242" s="122"/>
    </row>
    <row r="243" spans="5:9">
      <c r="E243" s="339"/>
      <c r="F243" s="122"/>
      <c r="G243" s="122"/>
      <c r="H243" s="267" t="s">
        <v>722</v>
      </c>
      <c r="I243" s="122"/>
    </row>
    <row r="244" spans="5:9">
      <c r="E244" s="339"/>
      <c r="F244" s="122"/>
      <c r="G244" s="122"/>
      <c r="H244" s="267" t="s">
        <v>723</v>
      </c>
      <c r="I244" s="122"/>
    </row>
    <row r="245" spans="5:9">
      <c r="E245" s="339"/>
      <c r="F245" s="122"/>
      <c r="G245" s="122"/>
      <c r="H245" s="267" t="s">
        <v>724</v>
      </c>
      <c r="I245" s="122"/>
    </row>
    <row r="246" spans="5:9">
      <c r="E246" s="339"/>
      <c r="F246" s="122"/>
      <c r="G246" s="122"/>
      <c r="H246" s="267" t="s">
        <v>725</v>
      </c>
      <c r="I246" s="122"/>
    </row>
    <row r="247" spans="5:9">
      <c r="E247" s="339"/>
      <c r="F247" s="122"/>
      <c r="G247" s="122"/>
      <c r="H247" s="267" t="s">
        <v>726</v>
      </c>
      <c r="I247" s="122"/>
    </row>
    <row r="248" spans="5:9">
      <c r="E248" s="339"/>
      <c r="F248" s="122"/>
      <c r="G248" s="122"/>
      <c r="H248" s="267" t="s">
        <v>727</v>
      </c>
      <c r="I248" s="122"/>
    </row>
    <row r="249" spans="5:9">
      <c r="E249" s="339"/>
      <c r="F249" s="122"/>
      <c r="G249" s="122"/>
      <c r="H249" s="267" t="s">
        <v>728</v>
      </c>
      <c r="I249" s="122"/>
    </row>
    <row r="250" spans="5:9">
      <c r="E250" s="339"/>
      <c r="F250" s="122"/>
      <c r="G250" s="122"/>
      <c r="H250" s="267" t="s">
        <v>397</v>
      </c>
      <c r="I250" s="122"/>
    </row>
    <row r="251" spans="5:9">
      <c r="E251" s="339"/>
      <c r="F251" s="122"/>
      <c r="G251" s="122"/>
      <c r="H251" s="267" t="s">
        <v>729</v>
      </c>
      <c r="I251" s="122"/>
    </row>
    <row r="252" spans="5:9">
      <c r="E252" s="339"/>
      <c r="F252" s="122"/>
      <c r="G252" s="122"/>
      <c r="H252" s="267" t="s">
        <v>730</v>
      </c>
      <c r="I252" s="122"/>
    </row>
    <row r="253" spans="5:9">
      <c r="E253" s="339"/>
      <c r="F253" s="122"/>
      <c r="G253" s="122"/>
      <c r="H253" s="267" t="s">
        <v>731</v>
      </c>
      <c r="I253" s="122"/>
    </row>
    <row r="254" spans="5:9">
      <c r="E254" s="339"/>
      <c r="F254" s="122"/>
      <c r="G254" s="122"/>
      <c r="H254" s="267" t="s">
        <v>732</v>
      </c>
      <c r="I254" s="122"/>
    </row>
    <row r="255" spans="5:9">
      <c r="E255" s="339"/>
      <c r="F255" s="122"/>
      <c r="G255" s="122"/>
      <c r="H255" s="267" t="s">
        <v>733</v>
      </c>
      <c r="I255" s="122"/>
    </row>
    <row r="256" spans="5:9">
      <c r="E256" s="339"/>
      <c r="F256" s="122"/>
      <c r="G256" s="122"/>
      <c r="H256" s="267" t="s">
        <v>734</v>
      </c>
      <c r="I256" s="122"/>
    </row>
    <row r="257" spans="5:9">
      <c r="E257" s="339"/>
      <c r="F257" s="122"/>
      <c r="G257" s="122"/>
      <c r="H257" s="267" t="s">
        <v>735</v>
      </c>
      <c r="I257" s="122"/>
    </row>
    <row r="258" spans="5:9">
      <c r="E258" s="339"/>
      <c r="F258" s="122"/>
      <c r="G258" s="122"/>
      <c r="H258" s="267" t="s">
        <v>736</v>
      </c>
      <c r="I258" s="122"/>
    </row>
    <row r="259" spans="5:9">
      <c r="E259" s="339"/>
      <c r="F259" s="122"/>
      <c r="G259" s="122"/>
      <c r="H259" s="267" t="s">
        <v>737</v>
      </c>
      <c r="I259" s="122"/>
    </row>
    <row r="260" spans="5:9">
      <c r="E260" s="339"/>
      <c r="F260" s="122"/>
      <c r="G260" s="122"/>
      <c r="H260" s="267" t="s">
        <v>738</v>
      </c>
      <c r="I260" s="122"/>
    </row>
    <row r="261" spans="5:9">
      <c r="E261" s="339"/>
      <c r="F261" s="122"/>
      <c r="G261" s="122"/>
      <c r="H261" s="267" t="s">
        <v>739</v>
      </c>
      <c r="I261" s="122"/>
    </row>
    <row r="262" spans="5:9">
      <c r="E262" s="339"/>
      <c r="F262" s="122"/>
      <c r="G262" s="122"/>
      <c r="H262" s="267" t="s">
        <v>740</v>
      </c>
      <c r="I262" s="122"/>
    </row>
    <row r="263" spans="5:9">
      <c r="E263" s="339"/>
      <c r="F263" s="122"/>
      <c r="G263" s="122"/>
      <c r="H263" s="267" t="s">
        <v>741</v>
      </c>
      <c r="I263" s="122"/>
    </row>
    <row r="264" spans="5:9">
      <c r="E264" s="339"/>
      <c r="F264" s="122"/>
      <c r="G264" s="122"/>
      <c r="H264" s="267" t="s">
        <v>742</v>
      </c>
      <c r="I264" s="122"/>
    </row>
    <row r="265" spans="5:9">
      <c r="E265" s="339"/>
      <c r="F265" s="122"/>
      <c r="G265" s="122"/>
      <c r="H265" s="267" t="s">
        <v>743</v>
      </c>
      <c r="I265" s="122"/>
    </row>
    <row r="266" spans="5:9">
      <c r="E266" s="339"/>
      <c r="F266" s="122"/>
      <c r="G266" s="122"/>
      <c r="H266" s="267" t="s">
        <v>744</v>
      </c>
      <c r="I266" s="122"/>
    </row>
    <row r="267" spans="5:9">
      <c r="E267" s="339"/>
      <c r="F267" s="122"/>
      <c r="G267" s="122"/>
      <c r="H267" s="267" t="s">
        <v>745</v>
      </c>
      <c r="I267" s="122"/>
    </row>
    <row r="268" spans="5:9">
      <c r="E268" s="339"/>
      <c r="F268" s="122"/>
      <c r="G268" s="122"/>
      <c r="H268" s="267" t="s">
        <v>746</v>
      </c>
      <c r="I268" s="122"/>
    </row>
    <row r="269" spans="5:9">
      <c r="E269" s="339"/>
      <c r="F269" s="122"/>
      <c r="G269" s="122"/>
      <c r="H269" s="267" t="s">
        <v>747</v>
      </c>
      <c r="I269" s="122"/>
    </row>
    <row r="270" spans="5:9">
      <c r="E270" s="339"/>
      <c r="F270" s="122"/>
      <c r="G270" s="122"/>
      <c r="H270" s="267" t="s">
        <v>748</v>
      </c>
      <c r="I270" s="122"/>
    </row>
    <row r="271" spans="5:9">
      <c r="E271" s="339"/>
      <c r="F271" s="122"/>
      <c r="G271" s="122"/>
      <c r="H271" s="267" t="s">
        <v>749</v>
      </c>
      <c r="I271" s="122"/>
    </row>
    <row r="272" spans="5:9">
      <c r="E272" s="339"/>
      <c r="F272" s="122"/>
      <c r="G272" s="122"/>
      <c r="H272" s="267" t="s">
        <v>750</v>
      </c>
      <c r="I272" s="122"/>
    </row>
    <row r="273" spans="5:9">
      <c r="E273" s="339"/>
      <c r="F273" s="122"/>
      <c r="G273" s="122"/>
      <c r="H273" s="267" t="s">
        <v>751</v>
      </c>
      <c r="I273" s="122"/>
    </row>
    <row r="274" spans="5:9">
      <c r="E274" s="339"/>
      <c r="F274" s="122"/>
      <c r="G274" s="122"/>
      <c r="H274" s="267" t="s">
        <v>542</v>
      </c>
      <c r="I274" s="122"/>
    </row>
    <row r="275" spans="5:9">
      <c r="E275" s="339"/>
      <c r="F275" s="122"/>
      <c r="G275" s="122"/>
      <c r="H275" s="267" t="s">
        <v>752</v>
      </c>
      <c r="I275" s="122"/>
    </row>
    <row r="276" spans="5:9">
      <c r="E276" s="339"/>
      <c r="F276" s="122"/>
      <c r="G276" s="122"/>
      <c r="H276" s="267" t="s">
        <v>753</v>
      </c>
      <c r="I276" s="122"/>
    </row>
    <row r="277" spans="5:9">
      <c r="E277" s="339"/>
      <c r="F277" s="122"/>
      <c r="G277" s="122"/>
      <c r="H277" s="267" t="s">
        <v>754</v>
      </c>
      <c r="I277" s="122"/>
    </row>
    <row r="278" spans="5:9">
      <c r="E278" s="339"/>
      <c r="F278" s="122"/>
      <c r="G278" s="122"/>
      <c r="H278" s="267" t="s">
        <v>755</v>
      </c>
      <c r="I278" s="122"/>
    </row>
    <row r="279" spans="5:9">
      <c r="E279" s="339"/>
      <c r="F279" s="122"/>
      <c r="G279" s="122"/>
      <c r="H279" s="267" t="s">
        <v>756</v>
      </c>
      <c r="I279" s="122"/>
    </row>
    <row r="280" spans="5:9">
      <c r="E280" s="339"/>
      <c r="F280" s="122"/>
      <c r="G280" s="122"/>
      <c r="H280" s="267" t="s">
        <v>757</v>
      </c>
      <c r="I280" s="122"/>
    </row>
    <row r="281" spans="5:9">
      <c r="E281" s="339"/>
      <c r="F281" s="122"/>
      <c r="G281" s="122"/>
      <c r="H281" s="267" t="s">
        <v>758</v>
      </c>
      <c r="I281" s="122"/>
    </row>
    <row r="282" spans="5:9">
      <c r="E282" s="339"/>
      <c r="F282" s="122"/>
      <c r="G282" s="122"/>
      <c r="H282" s="267" t="s">
        <v>759</v>
      </c>
      <c r="I282" s="122"/>
    </row>
    <row r="283" spans="5:9">
      <c r="E283" s="339"/>
      <c r="F283" s="122"/>
      <c r="G283" s="122"/>
      <c r="H283" s="267" t="s">
        <v>760</v>
      </c>
      <c r="I283" s="122"/>
    </row>
    <row r="284" spans="5:9">
      <c r="E284" s="339"/>
      <c r="F284" s="122"/>
      <c r="G284" s="122"/>
      <c r="H284" s="267" t="s">
        <v>761</v>
      </c>
      <c r="I284" s="122"/>
    </row>
    <row r="285" spans="5:9">
      <c r="E285" s="339"/>
      <c r="F285" s="122"/>
      <c r="G285" s="122"/>
      <c r="H285" s="267" t="s">
        <v>762</v>
      </c>
      <c r="I285" s="122"/>
    </row>
    <row r="286" spans="5:9">
      <c r="E286" s="339"/>
      <c r="F286" s="122"/>
      <c r="G286" s="122"/>
      <c r="H286" s="267" t="s">
        <v>763</v>
      </c>
      <c r="I286" s="122"/>
    </row>
    <row r="287" spans="5:9">
      <c r="E287" s="339"/>
      <c r="F287" s="122"/>
      <c r="G287" s="122"/>
      <c r="H287" s="267" t="s">
        <v>764</v>
      </c>
      <c r="I287" s="122"/>
    </row>
    <row r="288" spans="5:9">
      <c r="E288" s="339"/>
      <c r="F288" s="122"/>
      <c r="G288" s="122"/>
      <c r="H288" s="267" t="s">
        <v>765</v>
      </c>
      <c r="I288" s="122"/>
    </row>
    <row r="289" spans="5:9">
      <c r="E289" s="339"/>
      <c r="F289" s="122"/>
      <c r="G289" s="122"/>
      <c r="H289" s="267" t="s">
        <v>766</v>
      </c>
      <c r="I289" s="122"/>
    </row>
    <row r="290" spans="5:9">
      <c r="E290" s="339"/>
      <c r="F290" s="122"/>
      <c r="G290" s="122"/>
      <c r="H290" s="267" t="s">
        <v>767</v>
      </c>
      <c r="I290" s="122"/>
    </row>
    <row r="291" spans="5:9">
      <c r="E291" s="339"/>
      <c r="F291" s="122"/>
      <c r="G291" s="122"/>
      <c r="H291" s="267" t="s">
        <v>768</v>
      </c>
      <c r="I291" s="122"/>
    </row>
    <row r="292" spans="5:9">
      <c r="E292" s="339"/>
      <c r="F292" s="122"/>
      <c r="G292" s="122"/>
      <c r="H292" s="267" t="s">
        <v>769</v>
      </c>
      <c r="I292" s="122"/>
    </row>
    <row r="293" spans="5:9">
      <c r="E293" s="339"/>
      <c r="F293" s="122"/>
      <c r="G293" s="122"/>
      <c r="H293" s="267" t="s">
        <v>770</v>
      </c>
      <c r="I293" s="122"/>
    </row>
    <row r="294" spans="5:9">
      <c r="E294" s="339"/>
      <c r="F294" s="122"/>
      <c r="G294" s="122"/>
      <c r="H294" s="267" t="s">
        <v>771</v>
      </c>
      <c r="I294" s="122"/>
    </row>
    <row r="295" spans="5:9">
      <c r="E295" s="339"/>
      <c r="F295" s="122"/>
      <c r="G295" s="122"/>
      <c r="H295" s="267" t="s">
        <v>772</v>
      </c>
      <c r="I295" s="122"/>
    </row>
    <row r="296" spans="5:9">
      <c r="E296" s="339"/>
      <c r="F296" s="122"/>
      <c r="G296" s="122"/>
      <c r="H296" s="267" t="s">
        <v>773</v>
      </c>
      <c r="I296" s="122"/>
    </row>
    <row r="297" spans="5:9">
      <c r="E297" s="339"/>
      <c r="F297" s="122"/>
      <c r="G297" s="122"/>
      <c r="H297" s="267" t="s">
        <v>774</v>
      </c>
      <c r="I297" s="122"/>
    </row>
    <row r="298" spans="5:9">
      <c r="E298" s="339"/>
      <c r="F298" s="122"/>
      <c r="G298" s="122"/>
      <c r="H298" s="267" t="s">
        <v>775</v>
      </c>
      <c r="I298" s="122"/>
    </row>
    <row r="299" spans="5:9">
      <c r="E299" s="339"/>
      <c r="F299" s="122"/>
      <c r="G299" s="122"/>
      <c r="H299" s="267" t="s">
        <v>776</v>
      </c>
      <c r="I299" s="122"/>
    </row>
    <row r="300" spans="5:9">
      <c r="E300" s="339"/>
      <c r="F300" s="122"/>
      <c r="G300" s="122"/>
      <c r="H300" s="267" t="s">
        <v>777</v>
      </c>
      <c r="I300" s="122"/>
    </row>
    <row r="301" spans="5:9">
      <c r="E301" s="339"/>
      <c r="F301" s="122"/>
      <c r="G301" s="122"/>
      <c r="H301" s="267" t="s">
        <v>546</v>
      </c>
      <c r="I301" s="122"/>
    </row>
    <row r="302" spans="5:9">
      <c r="E302" s="339"/>
      <c r="F302" s="122"/>
      <c r="G302" s="122"/>
      <c r="H302" s="267" t="s">
        <v>778</v>
      </c>
      <c r="I302" s="122"/>
    </row>
    <row r="303" spans="5:9">
      <c r="E303" s="339"/>
      <c r="F303" s="122"/>
      <c r="G303" s="122"/>
      <c r="H303" s="267" t="s">
        <v>779</v>
      </c>
      <c r="I303" s="122"/>
    </row>
    <row r="304" spans="5:9">
      <c r="E304" s="339"/>
      <c r="F304" s="122"/>
      <c r="G304" s="122"/>
      <c r="H304" s="267" t="s">
        <v>780</v>
      </c>
      <c r="I304" s="122"/>
    </row>
    <row r="305" spans="5:9">
      <c r="E305" s="339"/>
      <c r="F305" s="122"/>
      <c r="G305" s="122"/>
      <c r="H305" s="267" t="s">
        <v>781</v>
      </c>
      <c r="I305" s="122"/>
    </row>
    <row r="306" spans="5:9">
      <c r="E306" s="339"/>
      <c r="F306" s="122"/>
      <c r="G306" s="122"/>
      <c r="H306" s="267" t="s">
        <v>782</v>
      </c>
      <c r="I306" s="122"/>
    </row>
    <row r="307" spans="5:9">
      <c r="E307" s="339"/>
      <c r="F307" s="122"/>
      <c r="G307" s="122"/>
      <c r="H307" s="267" t="s">
        <v>783</v>
      </c>
      <c r="I307" s="122"/>
    </row>
    <row r="308" spans="5:9">
      <c r="E308" s="339"/>
      <c r="F308" s="122"/>
      <c r="G308" s="122"/>
      <c r="H308" s="267" t="s">
        <v>784</v>
      </c>
      <c r="I308" s="122"/>
    </row>
    <row r="309" spans="5:9">
      <c r="E309" s="339"/>
      <c r="F309" s="122"/>
      <c r="G309" s="122"/>
      <c r="H309" s="267" t="s">
        <v>785</v>
      </c>
      <c r="I309" s="122"/>
    </row>
    <row r="310" spans="5:9">
      <c r="E310" s="339"/>
      <c r="F310" s="122"/>
      <c r="G310" s="122"/>
      <c r="H310" s="267" t="s">
        <v>786</v>
      </c>
      <c r="I310" s="122"/>
    </row>
    <row r="311" spans="5:9">
      <c r="E311" s="339"/>
      <c r="F311" s="122"/>
      <c r="G311" s="122"/>
      <c r="H311" s="267" t="s">
        <v>787</v>
      </c>
      <c r="I311" s="122"/>
    </row>
    <row r="312" spans="5:9">
      <c r="E312" s="339"/>
      <c r="F312" s="122"/>
      <c r="G312" s="122"/>
      <c r="H312" s="267" t="s">
        <v>788</v>
      </c>
      <c r="I312" s="122"/>
    </row>
    <row r="313" spans="5:9">
      <c r="E313" s="339"/>
      <c r="F313" s="122"/>
      <c r="G313" s="122"/>
      <c r="H313" s="267" t="s">
        <v>789</v>
      </c>
      <c r="I313" s="122"/>
    </row>
    <row r="314" spans="5:9">
      <c r="E314" s="339"/>
      <c r="F314" s="122"/>
      <c r="G314" s="122"/>
      <c r="H314" s="267" t="s">
        <v>790</v>
      </c>
      <c r="I314" s="122"/>
    </row>
    <row r="315" spans="5:9">
      <c r="E315" s="339"/>
      <c r="F315" s="122"/>
      <c r="G315" s="122"/>
      <c r="H315" s="267" t="s">
        <v>791</v>
      </c>
      <c r="I315" s="122"/>
    </row>
    <row r="316" spans="5:9">
      <c r="E316" s="339"/>
      <c r="F316" s="122"/>
      <c r="G316" s="122"/>
      <c r="H316" s="267" t="s">
        <v>792</v>
      </c>
      <c r="I316" s="122"/>
    </row>
    <row r="317" spans="5:9">
      <c r="E317" s="339"/>
      <c r="F317" s="122"/>
      <c r="G317" s="122"/>
      <c r="H317" s="267" t="s">
        <v>793</v>
      </c>
      <c r="I317" s="122"/>
    </row>
    <row r="318" spans="5:9">
      <c r="E318" s="339"/>
      <c r="F318" s="122"/>
      <c r="G318" s="122"/>
      <c r="H318" s="267" t="s">
        <v>794</v>
      </c>
      <c r="I318" s="122"/>
    </row>
    <row r="319" spans="5:9">
      <c r="E319" s="339"/>
      <c r="F319" s="122"/>
      <c r="G319" s="122"/>
      <c r="H319" s="267" t="s">
        <v>795</v>
      </c>
      <c r="I319" s="122"/>
    </row>
    <row r="320" spans="5:9">
      <c r="E320" s="339"/>
      <c r="F320" s="122"/>
      <c r="G320" s="122"/>
      <c r="H320" s="267" t="s">
        <v>796</v>
      </c>
      <c r="I320" s="122"/>
    </row>
    <row r="321" spans="5:9">
      <c r="E321" s="339"/>
      <c r="F321" s="122"/>
      <c r="G321" s="122"/>
      <c r="H321" s="267" t="s">
        <v>797</v>
      </c>
      <c r="I321" s="122"/>
    </row>
    <row r="322" spans="5:9">
      <c r="E322" s="339"/>
      <c r="F322" s="122"/>
      <c r="G322" s="122"/>
      <c r="H322" s="267" t="s">
        <v>798</v>
      </c>
      <c r="I322" s="122"/>
    </row>
    <row r="323" spans="5:9">
      <c r="E323" s="339"/>
      <c r="F323" s="122"/>
      <c r="G323" s="122"/>
      <c r="H323" s="267" t="s">
        <v>799</v>
      </c>
      <c r="I323" s="122"/>
    </row>
    <row r="324" spans="5:9">
      <c r="E324" s="339"/>
      <c r="F324" s="122"/>
      <c r="G324" s="122"/>
      <c r="H324" s="267" t="s">
        <v>800</v>
      </c>
      <c r="I324" s="122"/>
    </row>
    <row r="325" spans="5:9">
      <c r="E325" s="339"/>
      <c r="F325" s="122"/>
      <c r="G325" s="122"/>
      <c r="H325" s="267" t="s">
        <v>801</v>
      </c>
      <c r="I325" s="122"/>
    </row>
    <row r="326" spans="5:9">
      <c r="E326" s="339"/>
      <c r="F326" s="122"/>
      <c r="G326" s="122"/>
      <c r="H326" s="267" t="s">
        <v>802</v>
      </c>
      <c r="I326" s="122"/>
    </row>
    <row r="327" spans="5:9">
      <c r="E327" s="339"/>
      <c r="F327" s="122"/>
      <c r="G327" s="122"/>
      <c r="H327" s="267" t="s">
        <v>803</v>
      </c>
      <c r="I327" s="122"/>
    </row>
    <row r="328" spans="5:9">
      <c r="E328" s="339"/>
      <c r="F328" s="122"/>
      <c r="G328" s="122"/>
      <c r="H328" s="267" t="s">
        <v>804</v>
      </c>
      <c r="I328" s="122"/>
    </row>
    <row r="329" spans="5:9">
      <c r="E329" s="339"/>
      <c r="F329" s="122"/>
      <c r="G329" s="122"/>
      <c r="H329" s="267" t="s">
        <v>385</v>
      </c>
      <c r="I329" s="122"/>
    </row>
    <row r="330" spans="5:9">
      <c r="E330" s="339"/>
      <c r="F330" s="122"/>
      <c r="G330" s="122"/>
      <c r="H330" s="267" t="s">
        <v>805</v>
      </c>
      <c r="I330" s="122"/>
    </row>
    <row r="331" spans="5:9">
      <c r="E331" s="339"/>
      <c r="F331" s="122"/>
      <c r="G331" s="122"/>
      <c r="H331" s="267" t="s">
        <v>806</v>
      </c>
      <c r="I331" s="122"/>
    </row>
    <row r="332" spans="5:9">
      <c r="E332" s="339"/>
      <c r="F332" s="122"/>
      <c r="G332" s="122"/>
      <c r="H332" s="267" t="s">
        <v>551</v>
      </c>
      <c r="I332" s="122"/>
    </row>
    <row r="333" spans="5:9">
      <c r="E333" s="339"/>
      <c r="F333" s="122"/>
      <c r="G333" s="122"/>
      <c r="H333" s="267" t="s">
        <v>553</v>
      </c>
      <c r="I333" s="122"/>
    </row>
    <row r="334" spans="5:9">
      <c r="E334" s="339"/>
      <c r="F334" s="122"/>
      <c r="G334" s="122"/>
      <c r="H334" s="267" t="s">
        <v>807</v>
      </c>
      <c r="I334" s="122"/>
    </row>
    <row r="335" spans="5:9">
      <c r="E335" s="339"/>
      <c r="F335" s="122"/>
      <c r="G335" s="122"/>
      <c r="H335" s="267" t="s">
        <v>808</v>
      </c>
      <c r="I335" s="122"/>
    </row>
    <row r="336" spans="5:9">
      <c r="E336" s="339"/>
      <c r="F336" s="122"/>
      <c r="G336" s="122"/>
      <c r="H336" s="267" t="s">
        <v>809</v>
      </c>
      <c r="I336" s="122"/>
    </row>
    <row r="337" spans="5:9">
      <c r="E337" s="339"/>
      <c r="F337" s="122"/>
      <c r="G337" s="122"/>
      <c r="H337" s="267" t="s">
        <v>810</v>
      </c>
      <c r="I337" s="122"/>
    </row>
    <row r="338" spans="5:9">
      <c r="E338" s="339"/>
      <c r="F338" s="122"/>
      <c r="G338" s="122"/>
      <c r="H338" s="267" t="s">
        <v>811</v>
      </c>
      <c r="I338" s="122"/>
    </row>
    <row r="339" spans="5:9">
      <c r="E339" s="339"/>
      <c r="F339" s="122"/>
      <c r="G339" s="122"/>
      <c r="H339" s="267" t="s">
        <v>812</v>
      </c>
      <c r="I339" s="122"/>
    </row>
    <row r="340" spans="5:9">
      <c r="E340" s="339"/>
      <c r="F340" s="122"/>
      <c r="G340" s="122"/>
      <c r="H340" s="267" t="s">
        <v>813</v>
      </c>
      <c r="I340" s="122"/>
    </row>
    <row r="341" spans="5:9">
      <c r="E341" s="339"/>
      <c r="F341" s="122"/>
      <c r="G341" s="122"/>
      <c r="H341" s="267" t="s">
        <v>814</v>
      </c>
      <c r="I341" s="122"/>
    </row>
    <row r="342" spans="5:9">
      <c r="E342" s="339"/>
      <c r="F342" s="122"/>
      <c r="G342" s="122"/>
      <c r="H342" s="267" t="s">
        <v>815</v>
      </c>
      <c r="I342" s="122"/>
    </row>
    <row r="343" spans="5:9">
      <c r="E343" s="339"/>
      <c r="F343" s="122"/>
      <c r="G343" s="122"/>
      <c r="H343" s="267" t="s">
        <v>559</v>
      </c>
      <c r="I343" s="122"/>
    </row>
    <row r="344" spans="5:9">
      <c r="E344" s="339"/>
      <c r="F344" s="122"/>
      <c r="G344" s="122"/>
      <c r="H344" s="267" t="s">
        <v>816</v>
      </c>
      <c r="I344" s="122"/>
    </row>
    <row r="345" spans="5:9">
      <c r="E345" s="339"/>
      <c r="F345" s="122"/>
      <c r="G345" s="122"/>
      <c r="H345" s="267" t="s">
        <v>817</v>
      </c>
      <c r="I345" s="122"/>
    </row>
    <row r="346" spans="5:9">
      <c r="E346" s="339"/>
      <c r="F346" s="122"/>
      <c r="G346" s="122"/>
      <c r="H346" s="267" t="s">
        <v>818</v>
      </c>
      <c r="I346" s="122"/>
    </row>
    <row r="347" spans="5:9">
      <c r="E347" s="339"/>
      <c r="F347" s="122"/>
      <c r="G347" s="122"/>
      <c r="H347" s="267" t="s">
        <v>819</v>
      </c>
      <c r="I347" s="122"/>
    </row>
    <row r="348" spans="5:9">
      <c r="E348" s="339"/>
      <c r="F348" s="122"/>
      <c r="G348" s="122"/>
      <c r="H348" s="267" t="s">
        <v>820</v>
      </c>
      <c r="I348" s="122"/>
    </row>
    <row r="349" spans="5:9">
      <c r="E349" s="339"/>
      <c r="F349" s="122"/>
      <c r="G349" s="122"/>
      <c r="H349" s="267" t="s">
        <v>821</v>
      </c>
      <c r="I349" s="122"/>
    </row>
    <row r="350" spans="5:9">
      <c r="E350" s="339"/>
      <c r="F350" s="122"/>
      <c r="G350" s="122"/>
      <c r="H350" s="267" t="s">
        <v>822</v>
      </c>
      <c r="I350" s="122"/>
    </row>
    <row r="351" spans="5:9">
      <c r="E351" s="339"/>
      <c r="F351" s="122"/>
      <c r="G351" s="122"/>
      <c r="H351" s="267" t="s">
        <v>392</v>
      </c>
      <c r="I351" s="122"/>
    </row>
    <row r="352" spans="5:9">
      <c r="E352" s="339"/>
      <c r="F352" s="122"/>
      <c r="G352" s="122"/>
      <c r="H352" s="267" t="s">
        <v>823</v>
      </c>
      <c r="I352" s="122"/>
    </row>
    <row r="353" spans="5:9">
      <c r="E353" s="339"/>
      <c r="F353" s="122"/>
      <c r="G353" s="122"/>
      <c r="H353" s="267" t="s">
        <v>421</v>
      </c>
      <c r="I353" s="122"/>
    </row>
    <row r="354" spans="5:9">
      <c r="E354" s="339"/>
      <c r="F354" s="122"/>
      <c r="G354" s="122"/>
      <c r="H354" s="267" t="s">
        <v>824</v>
      </c>
      <c r="I354" s="122"/>
    </row>
    <row r="355" spans="5:9">
      <c r="E355" s="339"/>
      <c r="F355" s="122"/>
      <c r="G355" s="122"/>
      <c r="H355" s="267" t="s">
        <v>825</v>
      </c>
      <c r="I355" s="122"/>
    </row>
    <row r="356" spans="5:9">
      <c r="E356" s="339"/>
      <c r="F356" s="122"/>
      <c r="G356" s="122"/>
      <c r="H356" s="267" t="s">
        <v>826</v>
      </c>
      <c r="I356" s="122"/>
    </row>
    <row r="357" spans="5:9">
      <c r="E357" s="339"/>
      <c r="F357" s="122"/>
      <c r="G357" s="122"/>
      <c r="H357" s="267" t="s">
        <v>827</v>
      </c>
      <c r="I357" s="122"/>
    </row>
    <row r="358" spans="5:9">
      <c r="E358" s="339"/>
      <c r="F358" s="122"/>
      <c r="G358" s="122"/>
      <c r="H358" s="267" t="s">
        <v>828</v>
      </c>
      <c r="I358" s="122"/>
    </row>
    <row r="359" spans="5:9">
      <c r="E359" s="339"/>
      <c r="F359" s="122"/>
      <c r="G359" s="122"/>
      <c r="H359" s="267" t="s">
        <v>829</v>
      </c>
      <c r="I359" s="122"/>
    </row>
    <row r="360" spans="5:9">
      <c r="E360" s="339"/>
      <c r="F360" s="122"/>
      <c r="G360" s="122"/>
      <c r="H360" s="267" t="s">
        <v>830</v>
      </c>
      <c r="I360" s="122"/>
    </row>
    <row r="361" spans="5:9">
      <c r="E361" s="339"/>
      <c r="F361" s="122"/>
      <c r="G361" s="122"/>
      <c r="H361" s="267" t="s">
        <v>831</v>
      </c>
      <c r="I361" s="122"/>
    </row>
    <row r="362" spans="5:9">
      <c r="E362" s="339"/>
      <c r="F362" s="122"/>
      <c r="G362" s="122"/>
      <c r="H362" s="267" t="s">
        <v>832</v>
      </c>
      <c r="I362" s="122"/>
    </row>
    <row r="363" spans="5:9">
      <c r="E363" s="339"/>
      <c r="F363" s="122"/>
      <c r="G363" s="122"/>
      <c r="H363" s="267" t="s">
        <v>833</v>
      </c>
      <c r="I363" s="122"/>
    </row>
    <row r="364" spans="5:9">
      <c r="E364" s="339"/>
      <c r="F364" s="122"/>
      <c r="G364" s="122"/>
      <c r="H364" s="267" t="s">
        <v>834</v>
      </c>
      <c r="I364" s="122"/>
    </row>
    <row r="365" spans="5:9">
      <c r="E365" s="339"/>
      <c r="F365" s="122"/>
      <c r="G365" s="122"/>
      <c r="H365" s="267" t="s">
        <v>835</v>
      </c>
      <c r="I365" s="122"/>
    </row>
    <row r="366" spans="5:9">
      <c r="E366" s="339"/>
      <c r="F366" s="122"/>
      <c r="G366" s="122"/>
      <c r="H366" s="267" t="s">
        <v>836</v>
      </c>
      <c r="I366" s="122"/>
    </row>
    <row r="367" spans="5:9">
      <c r="E367" s="339"/>
      <c r="F367" s="339"/>
      <c r="G367" s="339"/>
      <c r="H367" s="339"/>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3" xr:uid="{00000000-0002-0000-0700-000000000000}">
      <formula1>$H$21:$H$366</formula1>
    </dataValidation>
    <dataValidation type="list" allowBlank="1" showInputMessage="1" showErrorMessage="1" sqref="G5:G13" xr:uid="{00000000-0002-0000-0700-000001000000}">
      <formula1>$G$21:$G$76</formula1>
    </dataValidation>
    <dataValidation type="list" allowBlank="1" showInputMessage="1" showErrorMessage="1" sqref="F5:F13" xr:uid="{00000000-0002-0000-0700-000002000000}">
      <formula1>$F$21:$F$36</formula1>
    </dataValidation>
    <dataValidation type="list" allowBlank="1" showInputMessage="1" showErrorMessage="1" sqref="I5:I13" xr:uid="{00000000-0002-0000-0700-000003000000}">
      <formula1>$B$22:$B$27</formula1>
    </dataValidation>
    <dataValidation type="list" allowBlank="1" showInputMessage="1" showErrorMessage="1" sqref="J5:J13" xr:uid="{00000000-0002-0000-0700-000004000000}">
      <formula1>$C$22:$C$27</formula1>
    </dataValidation>
    <dataValidation type="list" allowBlank="1" showInputMessage="1" showErrorMessage="1" sqref="J14:J18" xr:uid="{00000000-0002-0000-0700-000005000000}">
      <formula1>#REF!</formula1>
    </dataValidation>
    <dataValidation type="list" allowBlank="1" showInputMessage="1" showErrorMessage="1" sqref="I14:I18" xr:uid="{00000000-0002-0000-0700-000006000000}">
      <formula1>$B$22:$B$25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zoomScaleNormal="100" workbookViewId="0">
      <selection activeCell="E16" sqref="E16:E20"/>
    </sheetView>
  </sheetViews>
  <sheetFormatPr defaultColWidth="11.42578125" defaultRowHeight="15"/>
  <cols>
    <col min="1" max="1" width="2.42578125" customWidth="1"/>
    <col min="2" max="2" width="55" customWidth="1"/>
    <col min="3" max="3" width="35.42578125" customWidth="1"/>
    <col min="4" max="4" width="20.28515625" style="121" customWidth="1"/>
    <col min="5" max="5" width="24.140625" style="121" customWidth="1"/>
    <col min="6" max="6" width="26.28515625" style="120" customWidth="1"/>
    <col min="7" max="7" width="37" style="360" customWidth="1"/>
    <col min="8" max="8" width="33.28515625" customWidth="1"/>
  </cols>
  <sheetData>
    <row r="1" spans="2:15" s="99" customFormat="1" ht="23.65" customHeight="1">
      <c r="B1" s="520" t="s">
        <v>888</v>
      </c>
      <c r="C1" s="521"/>
      <c r="D1" s="521"/>
      <c r="E1" s="521"/>
      <c r="F1" s="521"/>
      <c r="G1" s="521"/>
      <c r="H1" s="521"/>
      <c r="I1" s="521"/>
      <c r="J1" s="521"/>
      <c r="K1" s="521"/>
      <c r="L1" s="521"/>
      <c r="M1" s="521"/>
      <c r="N1" s="521"/>
      <c r="O1" s="521"/>
    </row>
    <row r="2" spans="2:15" s="99" customFormat="1" ht="27.6" customHeight="1">
      <c r="B2" s="522" t="s">
        <v>889</v>
      </c>
      <c r="C2" s="522"/>
      <c r="D2" s="522"/>
      <c r="E2" s="522"/>
      <c r="F2" s="522"/>
      <c r="G2" s="522"/>
      <c r="H2" s="522"/>
      <c r="I2" s="522"/>
      <c r="J2" s="522"/>
      <c r="K2" s="522"/>
      <c r="L2" s="522"/>
      <c r="M2" s="522"/>
      <c r="N2" s="522"/>
      <c r="O2" s="522"/>
    </row>
    <row r="3" spans="2:15" ht="32.25" customHeight="1">
      <c r="B3" s="480" t="s">
        <v>890</v>
      </c>
      <c r="C3" s="480"/>
      <c r="D3" s="480"/>
      <c r="E3" s="480"/>
      <c r="F3" s="480"/>
      <c r="G3" s="480"/>
      <c r="H3" s="480"/>
      <c r="I3" s="127"/>
    </row>
    <row r="4" spans="2:15">
      <c r="B4" s="480" t="s">
        <v>891</v>
      </c>
      <c r="C4" s="480"/>
      <c r="D4" s="135"/>
      <c r="E4" s="135"/>
      <c r="F4" s="133"/>
      <c r="G4" s="355"/>
      <c r="H4" s="132"/>
      <c r="I4" s="127"/>
      <c r="J4" s="127"/>
    </row>
    <row r="5" spans="2:15">
      <c r="B5" s="480" t="s">
        <v>892</v>
      </c>
      <c r="C5" s="480"/>
      <c r="D5" s="134">
        <f>((COUNTIFS(F8:F37,"PUBLICADO EN PLAZO"))+COUNTIF(F8:F37,"PUBLICADO FUERA DE PLAZO"))/29</f>
        <v>0.31034482758620691</v>
      </c>
      <c r="E5" s="134"/>
      <c r="F5" s="133"/>
      <c r="G5" s="355"/>
      <c r="H5" s="132"/>
      <c r="I5" s="127"/>
      <c r="J5" s="127"/>
    </row>
    <row r="6" spans="2:15">
      <c r="B6" s="131"/>
      <c r="C6" s="131"/>
      <c r="D6" s="130"/>
      <c r="E6" s="130"/>
      <c r="F6" s="129"/>
      <c r="G6" s="356"/>
      <c r="H6" s="128"/>
      <c r="I6" s="127"/>
      <c r="J6" s="127"/>
      <c r="K6" s="127"/>
      <c r="L6" s="127"/>
    </row>
    <row r="7" spans="2:15" ht="69" customHeight="1">
      <c r="B7" s="525" t="s">
        <v>893</v>
      </c>
      <c r="C7" s="526"/>
      <c r="D7" s="226" t="s">
        <v>894</v>
      </c>
      <c r="E7" s="226" t="s">
        <v>895</v>
      </c>
      <c r="F7" s="226" t="s">
        <v>896</v>
      </c>
      <c r="G7" s="226" t="s">
        <v>897</v>
      </c>
      <c r="H7" s="227" t="s">
        <v>898</v>
      </c>
    </row>
    <row r="8" spans="2:15" ht="45" customHeight="1">
      <c r="B8" s="527" t="s">
        <v>899</v>
      </c>
      <c r="C8" s="528"/>
      <c r="D8" s="228">
        <v>45397</v>
      </c>
      <c r="E8" s="224">
        <v>45397</v>
      </c>
      <c r="F8" s="224" t="s">
        <v>900</v>
      </c>
      <c r="G8" s="314" t="s">
        <v>901</v>
      </c>
      <c r="H8" s="225"/>
    </row>
    <row r="9" spans="2:15" ht="43.5" customHeight="1">
      <c r="B9" s="523" t="s">
        <v>902</v>
      </c>
      <c r="C9" s="524"/>
      <c r="D9" s="229">
        <v>45397</v>
      </c>
      <c r="E9" s="224">
        <v>45397</v>
      </c>
      <c r="F9" s="224" t="s">
        <v>900</v>
      </c>
      <c r="G9" s="306" t="s">
        <v>903</v>
      </c>
      <c r="H9" s="221"/>
    </row>
    <row r="10" spans="2:15" ht="76.150000000000006" customHeight="1">
      <c r="B10" s="523" t="s">
        <v>904</v>
      </c>
      <c r="C10" s="524"/>
      <c r="D10" s="229">
        <v>45397</v>
      </c>
      <c r="E10" s="125"/>
      <c r="F10" s="125"/>
      <c r="G10" s="306" t="s">
        <v>905</v>
      </c>
      <c r="H10" s="221"/>
    </row>
    <row r="11" spans="2:15" ht="46.5" customHeight="1">
      <c r="B11" s="523" t="s">
        <v>906</v>
      </c>
      <c r="C11" s="524"/>
      <c r="D11" s="229">
        <v>45397</v>
      </c>
      <c r="E11" s="224">
        <v>45397</v>
      </c>
      <c r="F11" s="224" t="s">
        <v>900</v>
      </c>
      <c r="G11" s="306" t="s">
        <v>907</v>
      </c>
      <c r="H11" s="221"/>
    </row>
    <row r="12" spans="2:15" ht="52.5" customHeight="1">
      <c r="B12" s="523" t="s">
        <v>908</v>
      </c>
      <c r="C12" s="524"/>
      <c r="D12" s="229">
        <v>45397</v>
      </c>
      <c r="E12" s="224">
        <v>45397</v>
      </c>
      <c r="F12" s="224" t="s">
        <v>900</v>
      </c>
      <c r="G12" s="306" t="s">
        <v>909</v>
      </c>
      <c r="H12" s="221"/>
    </row>
    <row r="13" spans="2:15" ht="63" customHeight="1">
      <c r="B13" s="523" t="s">
        <v>910</v>
      </c>
      <c r="C13" s="524"/>
      <c r="D13" s="229">
        <v>45397</v>
      </c>
      <c r="E13" s="224">
        <v>45397</v>
      </c>
      <c r="F13" s="224" t="s">
        <v>900</v>
      </c>
      <c r="G13" s="306" t="s">
        <v>911</v>
      </c>
      <c r="H13" s="221"/>
    </row>
    <row r="14" spans="2:15" ht="57.4" customHeight="1">
      <c r="B14" s="523" t="s">
        <v>912</v>
      </c>
      <c r="C14" s="524"/>
      <c r="D14" s="229">
        <v>45397</v>
      </c>
      <c r="E14" s="224">
        <v>45397</v>
      </c>
      <c r="F14" s="224" t="s">
        <v>900</v>
      </c>
      <c r="G14" s="357" t="s">
        <v>913</v>
      </c>
      <c r="H14" s="221"/>
    </row>
    <row r="15" spans="2:15" ht="107.65" customHeight="1">
      <c r="B15" s="523" t="s">
        <v>914</v>
      </c>
      <c r="C15" s="524"/>
      <c r="D15" s="229">
        <v>45397</v>
      </c>
      <c r="E15" s="364"/>
      <c r="F15" s="125"/>
      <c r="G15" s="358"/>
      <c r="H15" s="221"/>
    </row>
    <row r="16" spans="2:15" ht="35.1" customHeight="1">
      <c r="B16" s="516" t="s">
        <v>915</v>
      </c>
      <c r="C16" s="211" t="s">
        <v>916</v>
      </c>
      <c r="D16" s="229">
        <v>45460</v>
      </c>
      <c r="E16" s="125"/>
      <c r="F16" s="125"/>
      <c r="G16" s="358"/>
      <c r="H16" s="221"/>
    </row>
    <row r="17" spans="2:8" ht="35.1" customHeight="1">
      <c r="B17" s="533"/>
      <c r="C17" s="215" t="s">
        <v>917</v>
      </c>
      <c r="D17" s="229">
        <v>45460</v>
      </c>
      <c r="E17" s="125"/>
      <c r="F17" s="125"/>
      <c r="G17" s="358"/>
      <c r="H17" s="221"/>
    </row>
    <row r="18" spans="2:8" ht="35.1" customHeight="1">
      <c r="B18" s="533"/>
      <c r="C18" s="215" t="s">
        <v>918</v>
      </c>
      <c r="D18" s="229">
        <v>45460</v>
      </c>
      <c r="E18" s="125"/>
      <c r="F18" s="125"/>
      <c r="G18" s="358"/>
      <c r="H18" s="221"/>
    </row>
    <row r="19" spans="2:8" ht="35.1" customHeight="1">
      <c r="B19" s="533"/>
      <c r="C19" s="215" t="s">
        <v>919</v>
      </c>
      <c r="D19" s="229">
        <v>45460</v>
      </c>
      <c r="E19" s="125"/>
      <c r="F19" s="125"/>
      <c r="G19" s="358"/>
      <c r="H19" s="221"/>
    </row>
    <row r="20" spans="2:8" ht="35.1" customHeight="1">
      <c r="B20" s="518"/>
      <c r="C20" s="215" t="s">
        <v>920</v>
      </c>
      <c r="D20" s="229">
        <v>45460</v>
      </c>
      <c r="E20" s="125"/>
      <c r="F20" s="125"/>
      <c r="G20" s="358"/>
      <c r="H20" s="221"/>
    </row>
    <row r="21" spans="2:8" ht="33" customHeight="1">
      <c r="B21" s="534" t="s">
        <v>921</v>
      </c>
      <c r="C21" s="215" t="s">
        <v>922</v>
      </c>
      <c r="D21" s="229">
        <v>45337</v>
      </c>
      <c r="E21" s="125">
        <v>45350</v>
      </c>
      <c r="F21" s="125" t="s">
        <v>923</v>
      </c>
      <c r="G21" s="306" t="s">
        <v>924</v>
      </c>
      <c r="H21" s="343"/>
    </row>
    <row r="22" spans="2:8" ht="33" customHeight="1">
      <c r="B22" s="534"/>
      <c r="C22" s="215" t="s">
        <v>925</v>
      </c>
      <c r="D22" s="229">
        <v>45366</v>
      </c>
      <c r="E22" s="125">
        <v>45366</v>
      </c>
      <c r="F22" s="125" t="s">
        <v>900</v>
      </c>
      <c r="G22" s="306" t="s">
        <v>926</v>
      </c>
      <c r="H22" s="343"/>
    </row>
    <row r="23" spans="2:8" ht="33" customHeight="1">
      <c r="B23" s="534"/>
      <c r="C23" s="215" t="s">
        <v>927</v>
      </c>
      <c r="D23" s="229">
        <v>45397</v>
      </c>
      <c r="E23" s="125">
        <v>45397</v>
      </c>
      <c r="F23" s="125" t="s">
        <v>900</v>
      </c>
      <c r="G23" s="306" t="s">
        <v>928</v>
      </c>
      <c r="H23" s="343"/>
    </row>
    <row r="24" spans="2:8" ht="33" customHeight="1">
      <c r="B24" s="534"/>
      <c r="C24" s="215" t="s">
        <v>929</v>
      </c>
      <c r="D24" s="229">
        <v>45427</v>
      </c>
      <c r="E24" s="125" t="s">
        <v>43</v>
      </c>
      <c r="F24" s="125"/>
      <c r="G24" s="358"/>
      <c r="H24" s="221"/>
    </row>
    <row r="25" spans="2:8" ht="33" customHeight="1">
      <c r="B25" s="534"/>
      <c r="C25" s="215" t="s">
        <v>930</v>
      </c>
      <c r="D25" s="229">
        <v>45460</v>
      </c>
      <c r="E25" s="125"/>
      <c r="F25" s="125"/>
      <c r="G25" s="358"/>
      <c r="H25" s="221"/>
    </row>
    <row r="26" spans="2:8" ht="33" customHeight="1">
      <c r="B26" s="534"/>
      <c r="C26" s="215" t="s">
        <v>931</v>
      </c>
      <c r="D26" s="229">
        <v>45488</v>
      </c>
      <c r="E26" s="125"/>
      <c r="F26" s="125"/>
      <c r="G26" s="358"/>
      <c r="H26" s="221"/>
    </row>
    <row r="27" spans="2:8" ht="33" customHeight="1">
      <c r="B27" s="534"/>
      <c r="C27" s="215" t="s">
        <v>932</v>
      </c>
      <c r="D27" s="229">
        <v>45520</v>
      </c>
      <c r="E27" s="125"/>
      <c r="F27" s="125"/>
      <c r="G27" s="358"/>
      <c r="H27" s="221"/>
    </row>
    <row r="28" spans="2:8" ht="33" customHeight="1">
      <c r="B28" s="534"/>
      <c r="C28" s="215" t="s">
        <v>933</v>
      </c>
      <c r="D28" s="229">
        <v>45551</v>
      </c>
      <c r="E28" s="125"/>
      <c r="F28" s="125"/>
      <c r="G28" s="358"/>
      <c r="H28" s="221"/>
    </row>
    <row r="29" spans="2:8" ht="33" customHeight="1">
      <c r="B29" s="534"/>
      <c r="C29" s="215" t="s">
        <v>934</v>
      </c>
      <c r="D29" s="229">
        <v>45580</v>
      </c>
      <c r="E29" s="125"/>
      <c r="F29" s="125"/>
      <c r="G29" s="358"/>
      <c r="H29" s="221"/>
    </row>
    <row r="30" spans="2:8" ht="33" customHeight="1">
      <c r="B30" s="534"/>
      <c r="C30" s="215" t="s">
        <v>935</v>
      </c>
      <c r="D30" s="229">
        <v>45611</v>
      </c>
      <c r="E30" s="125"/>
      <c r="F30" s="125"/>
      <c r="G30" s="358"/>
      <c r="H30" s="221"/>
    </row>
    <row r="31" spans="2:8" ht="33" customHeight="1">
      <c r="B31" s="534"/>
      <c r="C31" s="215" t="s">
        <v>936</v>
      </c>
      <c r="D31" s="229">
        <v>45642</v>
      </c>
      <c r="E31" s="125"/>
      <c r="F31" s="125"/>
      <c r="G31" s="125"/>
      <c r="H31" s="221"/>
    </row>
    <row r="32" spans="2:8" ht="33" customHeight="1">
      <c r="B32" s="534"/>
      <c r="C32" s="215" t="s">
        <v>937</v>
      </c>
      <c r="D32" s="229">
        <v>45672</v>
      </c>
      <c r="E32" s="125"/>
      <c r="F32" s="125"/>
      <c r="G32" s="125"/>
      <c r="H32" s="221"/>
    </row>
    <row r="33" spans="2:8" ht="42.6" customHeight="1">
      <c r="B33" s="516" t="s">
        <v>938</v>
      </c>
      <c r="C33" s="517"/>
      <c r="D33" s="514">
        <v>45519</v>
      </c>
      <c r="E33" s="125"/>
      <c r="F33" s="125"/>
      <c r="G33" s="125"/>
      <c r="H33" s="221"/>
    </row>
    <row r="34" spans="2:8" ht="42.6" customHeight="1">
      <c r="B34" s="518"/>
      <c r="C34" s="519"/>
      <c r="D34" s="515"/>
      <c r="E34" s="125"/>
      <c r="F34" s="125"/>
      <c r="G34" s="358"/>
      <c r="H34" s="221"/>
    </row>
    <row r="35" spans="2:8" ht="42.6" customHeight="1">
      <c r="B35" s="529" t="s">
        <v>939</v>
      </c>
      <c r="C35" s="530"/>
      <c r="D35" s="229">
        <v>45884</v>
      </c>
      <c r="E35" s="125"/>
      <c r="F35" s="125"/>
      <c r="G35" s="125"/>
      <c r="H35" s="221"/>
    </row>
    <row r="36" spans="2:8" ht="42.6" customHeight="1">
      <c r="B36" s="516" t="s">
        <v>940</v>
      </c>
      <c r="C36" s="517"/>
      <c r="D36" s="514">
        <v>45884</v>
      </c>
      <c r="E36" s="125"/>
      <c r="F36" s="125"/>
      <c r="G36" s="125"/>
      <c r="H36" s="221"/>
    </row>
    <row r="37" spans="2:8" ht="42.6" customHeight="1">
      <c r="B37" s="518"/>
      <c r="C37" s="519"/>
      <c r="D37" s="515"/>
      <c r="E37" s="125"/>
      <c r="F37" s="125"/>
      <c r="G37" s="125"/>
      <c r="H37" s="221"/>
    </row>
    <row r="38" spans="2:8" ht="69.400000000000006" customHeight="1">
      <c r="B38" s="531" t="s">
        <v>941</v>
      </c>
      <c r="C38" s="532"/>
      <c r="D38" s="230">
        <v>45747</v>
      </c>
      <c r="E38" s="222"/>
      <c r="F38" s="222"/>
      <c r="G38" s="222"/>
      <c r="H38" s="223"/>
    </row>
    <row r="39" spans="2:8" ht="14.65" customHeight="1">
      <c r="F39" s="124"/>
      <c r="G39" s="359"/>
      <c r="H39" s="123"/>
    </row>
    <row r="41" spans="2:8">
      <c r="F41" s="122" t="s">
        <v>900</v>
      </c>
    </row>
    <row r="42" spans="2:8">
      <c r="F42" s="122" t="s">
        <v>923</v>
      </c>
    </row>
    <row r="43" spans="2:8">
      <c r="F43" s="122" t="s">
        <v>942</v>
      </c>
    </row>
  </sheetData>
  <autoFilter ref="B7:H7" xr:uid="{2B4D1231-0752-4125-AAA4-59BB70B293D6}">
    <filterColumn colId="0" showButton="0"/>
  </autoFilter>
  <mergeCells count="22">
    <mergeCell ref="B38:C38"/>
    <mergeCell ref="B14:C14"/>
    <mergeCell ref="B15:C15"/>
    <mergeCell ref="B16:B20"/>
    <mergeCell ref="B21:B32"/>
    <mergeCell ref="B33:C34"/>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8" r:id="rId2" xr:uid="{0B30CCE3-22A5-4B16-80EC-74FC415D43DA}"/>
    <hyperlink ref="G9" r:id="rId3" xr:uid="{D99171B1-4A51-4D0E-98E3-270FB88CF08A}"/>
    <hyperlink ref="G11" r:id="rId4" xr:uid="{F3285BB4-BD31-4554-AEFA-86D82751E38E}"/>
    <hyperlink ref="G12" r:id="rId5" xr:uid="{7F4F871A-6751-4370-9A72-896439F67D72}"/>
    <hyperlink ref="G13" r:id="rId6" xr:uid="{C09C9FA4-C03A-408B-B1AF-FE1FB61497ED}"/>
    <hyperlink ref="G14" r:id="rId7" xr:uid="{3CCC2FE1-2C9A-4FC3-B54C-384EF486AFF2}"/>
    <hyperlink ref="G22" r:id="rId8" xr:uid="{F22626EA-E8D8-40BF-8232-A6576F90764A}"/>
    <hyperlink ref="G23" r:id="rId9" xr:uid="{E83895AD-3F2D-4C61-896E-B20D92E92C35}"/>
    <hyperlink ref="G10" r:id="rId10" xr:uid="{57722A96-85B0-4C35-9E5B-49D6ED83AAB5}"/>
  </hyperlinks>
  <pageMargins left="0.7" right="0.7" top="0.75" bottom="0.75" header="0.3" footer="0.3"/>
  <pageSetup scale="28" fitToHeight="0"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7"/>
  <sheetViews>
    <sheetView showGridLines="0" zoomScale="80" zoomScaleNormal="80" workbookViewId="0">
      <selection activeCell="B2" sqref="B2:G2"/>
    </sheetView>
  </sheetViews>
  <sheetFormatPr defaultColWidth="11.42578125" defaultRowHeight="11.2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6384" width="11.42578125" style="78"/>
  </cols>
  <sheetData>
    <row r="1" spans="2:10" ht="24" customHeight="1">
      <c r="B1" s="395" t="s">
        <v>943</v>
      </c>
      <c r="C1" s="395"/>
      <c r="D1" s="395"/>
      <c r="E1" s="395"/>
      <c r="F1" s="395"/>
      <c r="G1" s="395"/>
    </row>
    <row r="2" spans="2:10" ht="24" customHeight="1">
      <c r="B2" s="540" t="s">
        <v>944</v>
      </c>
      <c r="C2" s="540"/>
      <c r="D2" s="540"/>
      <c r="E2" s="540"/>
      <c r="F2" s="540"/>
      <c r="G2" s="540"/>
    </row>
    <row r="3" spans="2:10" ht="25.5" customHeight="1">
      <c r="B3" s="538" t="s">
        <v>945</v>
      </c>
      <c r="C3" s="538"/>
      <c r="D3" s="538"/>
      <c r="E3" s="538"/>
      <c r="F3" s="538"/>
      <c r="G3" s="538"/>
    </row>
    <row r="4" spans="2:10" ht="24" customHeight="1">
      <c r="B4" s="103" t="s">
        <v>946</v>
      </c>
      <c r="C4" s="103" t="s">
        <v>947</v>
      </c>
      <c r="D4" s="103" t="s">
        <v>948</v>
      </c>
      <c r="E4" s="103" t="s">
        <v>949</v>
      </c>
      <c r="F4" s="539" t="s">
        <v>950</v>
      </c>
      <c r="G4" s="539"/>
    </row>
    <row r="5" spans="2:10" ht="123" customHeight="1">
      <c r="B5" s="111" t="s">
        <v>951</v>
      </c>
      <c r="C5" s="207" t="s">
        <v>952</v>
      </c>
      <c r="D5" s="89"/>
      <c r="E5" s="104"/>
      <c r="F5" s="536"/>
      <c r="G5" s="536"/>
    </row>
    <row r="6" spans="2:10" ht="102" customHeight="1">
      <c r="B6" s="111" t="s">
        <v>953</v>
      </c>
      <c r="C6" s="215" t="s">
        <v>954</v>
      </c>
      <c r="D6" s="105"/>
      <c r="E6" s="104"/>
      <c r="F6" s="536"/>
      <c r="G6" s="536"/>
    </row>
    <row r="7" spans="2:10" ht="87" customHeight="1">
      <c r="B7" s="111" t="s">
        <v>955</v>
      </c>
      <c r="C7" s="207" t="s">
        <v>956</v>
      </c>
      <c r="D7" s="112"/>
      <c r="E7" s="104"/>
      <c r="F7" s="536"/>
      <c r="G7" s="536"/>
    </row>
    <row r="8" spans="2:10" ht="17.649999999999999" customHeight="1">
      <c r="B8" s="537" t="s">
        <v>957</v>
      </c>
      <c r="C8" s="537"/>
      <c r="D8" s="537"/>
      <c r="E8" s="537"/>
      <c r="F8" s="537"/>
    </row>
    <row r="9" spans="2:10" ht="25.5" customHeight="1">
      <c r="B9" s="538" t="s">
        <v>958</v>
      </c>
      <c r="C9" s="538"/>
      <c r="D9" s="538"/>
      <c r="E9" s="538"/>
      <c r="F9" s="538"/>
      <c r="G9" s="538"/>
    </row>
    <row r="10" spans="2:10" ht="24" customHeight="1">
      <c r="B10" s="103" t="s">
        <v>959</v>
      </c>
      <c r="C10" s="103" t="s">
        <v>947</v>
      </c>
      <c r="D10" s="103" t="s">
        <v>960</v>
      </c>
      <c r="E10" s="103" t="s">
        <v>948</v>
      </c>
      <c r="F10" s="103" t="s">
        <v>949</v>
      </c>
      <c r="G10" s="103" t="s">
        <v>961</v>
      </c>
    </row>
    <row r="11" spans="2:10" ht="52.15" customHeight="1">
      <c r="B11" s="231" t="s">
        <v>962</v>
      </c>
      <c r="C11" s="215" t="s">
        <v>963</v>
      </c>
      <c r="D11" s="232" t="s">
        <v>964</v>
      </c>
      <c r="E11" s="109"/>
      <c r="F11" s="110"/>
      <c r="G11" s="79"/>
      <c r="H11" s="535"/>
      <c r="I11" s="535"/>
      <c r="J11" s="535"/>
    </row>
    <row r="12" spans="2:10" ht="52.15" customHeight="1">
      <c r="B12" s="231" t="s">
        <v>965</v>
      </c>
      <c r="C12" s="185" t="s">
        <v>966</v>
      </c>
      <c r="D12" s="232" t="s">
        <v>964</v>
      </c>
      <c r="E12" s="109"/>
      <c r="F12" s="110"/>
      <c r="G12" s="79"/>
      <c r="I12" s="118"/>
    </row>
    <row r="13" spans="2:10" ht="18" customHeight="1">
      <c r="B13" s="113"/>
      <c r="C13" s="114"/>
      <c r="D13" s="115"/>
      <c r="E13" s="116"/>
      <c r="F13" s="117"/>
      <c r="G13" s="106"/>
    </row>
    <row r="14" spans="2:10" ht="24.6" customHeight="1">
      <c r="B14" s="538" t="s">
        <v>967</v>
      </c>
      <c r="C14" s="538"/>
      <c r="D14" s="538"/>
      <c r="E14" s="538"/>
      <c r="F14" s="538"/>
      <c r="G14" s="538"/>
    </row>
    <row r="15" spans="2:10" ht="40.15" customHeight="1">
      <c r="B15" s="103" t="s">
        <v>959</v>
      </c>
      <c r="C15" s="103" t="s">
        <v>947</v>
      </c>
      <c r="D15" s="103" t="s">
        <v>960</v>
      </c>
      <c r="E15" s="103" t="s">
        <v>948</v>
      </c>
      <c r="F15" s="103" t="s">
        <v>949</v>
      </c>
      <c r="G15" s="103" t="s">
        <v>961</v>
      </c>
    </row>
    <row r="16" spans="2:10" ht="86.1" customHeight="1">
      <c r="B16" s="197" t="s">
        <v>968</v>
      </c>
      <c r="C16" s="197" t="s">
        <v>969</v>
      </c>
      <c r="D16" s="208" t="s">
        <v>970</v>
      </c>
      <c r="E16" s="107"/>
      <c r="F16" s="108"/>
      <c r="G16" s="80"/>
    </row>
    <row r="17" spans="2:7" ht="97.15" customHeight="1">
      <c r="B17" s="185" t="s">
        <v>971</v>
      </c>
      <c r="C17" s="197" t="s">
        <v>972</v>
      </c>
      <c r="D17" s="208" t="s">
        <v>973</v>
      </c>
      <c r="E17" s="109"/>
      <c r="F17" s="110"/>
      <c r="G17" s="79"/>
    </row>
  </sheetData>
  <mergeCells count="11">
    <mergeCell ref="F6:G6"/>
    <mergeCell ref="B1:G1"/>
    <mergeCell ref="B3:G3"/>
    <mergeCell ref="F4:G4"/>
    <mergeCell ref="F5:G5"/>
    <mergeCell ref="B2:G2"/>
    <mergeCell ref="H11:J11"/>
    <mergeCell ref="F7:G7"/>
    <mergeCell ref="B8:F8"/>
    <mergeCell ref="B9:G9"/>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232992-18BA-4FF8-A473-7069B4A70481}"/>
</file>

<file path=customXml/itemProps2.xml><?xml version="1.0" encoding="utf-8"?>
<ds:datastoreItem xmlns:ds="http://schemas.openxmlformats.org/officeDocument/2006/customXml" ds:itemID="{29B5B269-D2BA-4F1B-A69B-F12934DE28D8}"/>
</file>

<file path=customXml/itemProps3.xml><?xml version="1.0" encoding="utf-8"?>
<ds:datastoreItem xmlns:ds="http://schemas.openxmlformats.org/officeDocument/2006/customXml" ds:itemID="{CDCE7EA9-B82B-4C36-9069-676B41AFD6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
  <cp:revision/>
  <dcterms:created xsi:type="dcterms:W3CDTF">2017-03-04T23:12:32Z</dcterms:created>
  <dcterms:modified xsi:type="dcterms:W3CDTF">2024-05-23T22:15:34Z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