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9"/>
  <workbookPr defaultThemeVersion="124226"/>
  <mc:AlternateContent xmlns:mc="http://schemas.openxmlformats.org/markup-compatibility/2006">
    <mc:Choice Requires="x15">
      <x15ac:absPath xmlns:x15ac="http://schemas.microsoft.com/office/spreadsheetml/2010/11/ac" url="https://fundacionteatroamil-my.sharepoint.com/personal/storage_fundacionteatroamil_cl/Documents/ADMINISTRACIÓN/RRHH/Manuales y protocolos/Compromisos de transparencia_MINCAP2024/FLI_2024/"/>
    </mc:Choice>
  </mc:AlternateContent>
  <xr:revisionPtr revIDLastSave="0" documentId="8_{A980FEA1-27EA-4810-9D6F-7B781663E802}" xr6:coauthVersionLast="47" xr6:coauthVersionMax="47" xr10:uidLastSave="{00000000-0000-0000-0000-000000000000}"/>
  <bookViews>
    <workbookView xWindow="-120" yWindow="-120" windowWidth="20730" windowHeight="11040" tabRatio="897" firstSheet="3" activeTab="3" xr2:uid="{00000000-000D-0000-FFFF-FFFF00000000}"/>
  </bookViews>
  <sheets>
    <sheet name="1. IDENTIFICACIÓN" sheetId="36" r:id="rId1"/>
    <sheet name="2. PRESUPUESTO" sheetId="5" r:id="rId2"/>
    <sheet name="3. OTROS APORTES" sheetId="32" r:id="rId3"/>
    <sheet name="4. RRHH" sheetId="37" r:id="rId4"/>
    <sheet name="6. ACTIVIDADES" sheetId="33" r:id="rId5"/>
    <sheet name="5. COMPROMISOS" sheetId="28"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5" hidden="1">'5. COMPROMISOS'!$C$6:$X$6</definedName>
    <definedName name="_xlnm._FilterDatabase" localSheetId="4" hidden="1">'6. ACTIVIDADES'!$A$6:$WWH$23</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4">[3]Listas!$C$12:$C$225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5">#REF!</definedName>
    <definedName name="Función" localSheetId="4">'6.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32" l="1"/>
  <c r="Q12" i="33"/>
  <c r="Q13" i="33"/>
  <c r="Q14" i="33"/>
  <c r="Q15" i="33"/>
  <c r="Q16" i="33"/>
  <c r="Q17" i="33"/>
  <c r="Q18" i="33"/>
  <c r="Q19" i="33"/>
  <c r="Q20" i="33"/>
  <c r="Q11" i="33"/>
  <c r="Q9" i="28"/>
  <c r="Q23" i="28"/>
  <c r="I26" i="28"/>
  <c r="Q21" i="33"/>
  <c r="N18" i="22"/>
  <c r="N15" i="22"/>
  <c r="N17" i="22"/>
  <c r="N16" i="22"/>
  <c r="N14" i="22"/>
  <c r="N13" i="22"/>
  <c r="N7" i="22"/>
  <c r="N8" i="22"/>
  <c r="N9" i="22"/>
  <c r="N10" i="22"/>
  <c r="N11" i="22"/>
  <c r="N12" i="22"/>
  <c r="N6" i="22"/>
  <c r="N5" i="22"/>
  <c r="Q8" i="28"/>
  <c r="Q13" i="28"/>
  <c r="Q10" i="33"/>
  <c r="Q9" i="33"/>
  <c r="Q8" i="33"/>
  <c r="Q7" i="33"/>
  <c r="Q22" i="28"/>
  <c r="T22" i="33"/>
  <c r="S22" i="33"/>
  <c r="R22" i="33"/>
  <c r="Q19" i="28" l="1"/>
  <c r="Q7" i="28"/>
  <c r="H13" i="37"/>
  <c r="I22" i="33"/>
  <c r="Q22" i="33" l="1"/>
  <c r="P22" i="33"/>
  <c r="O22" i="33"/>
  <c r="D15" i="5" l="1"/>
  <c r="D5" i="38" l="1"/>
  <c r="D25" i="5" l="1"/>
  <c r="D30" i="5" s="1"/>
  <c r="E15" i="5"/>
  <c r="E25" i="5"/>
  <c r="F15" i="5"/>
  <c r="F25" i="5"/>
  <c r="G15" i="5"/>
  <c r="G25" i="5"/>
  <c r="H15" i="5"/>
  <c r="H25" i="5"/>
  <c r="H30" i="5"/>
  <c r="I15" i="5"/>
  <c r="I30" i="5" s="1"/>
  <c r="I25" i="5"/>
  <c r="J15" i="5"/>
  <c r="J30" i="5" s="1"/>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G30" i="5" l="1"/>
  <c r="F30" i="5"/>
  <c r="E30" i="5"/>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<sst xmlns="http://schemas.openxmlformats.org/spreadsheetml/2006/main" count="2279" uniqueCount="1034">
  <si>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</si>
  <si>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</si>
  <si>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</si>
  <si>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</si>
  <si>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</si>
  <si>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</si>
  <si>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</si>
  <si>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</si>
  <si>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</si>
  <si>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</si>
  <si>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</si>
  <si>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</si>
  <si>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</si>
  <si>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</si>
  <si>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</si>
  <si>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</si>
  <si>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</si>
  <si>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</si>
  <si>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</si>
  <si>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</si>
  <si>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</si>
  <si>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</si>
  <si>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</si>
  <si>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</si>
  <si>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</si>
  <si>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</si>
  <si>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</si>
  <si>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</si>
  <si>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</si>
  <si>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</si>
  <si>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</si>
  <si>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</si>
  <si>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</si>
  <si>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</si>
  <si>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</si>
  <si>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</si>
  <si>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</si>
  <si>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</si>
  <si>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</si>
  <si>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</si>
  <si>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</si>
  <si>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</si>
  <si>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</si>
  <si>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</si>
  <si>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</si>
  <si>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</si>
  <si>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</si>
  <si>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</si>
  <si>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</si>
  <si>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</si>
  <si>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</si>
  <si>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</si>
  <si>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</si>
  <si>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</si>
  <si>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</si>
  <si>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</si>
  <si>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</si>
  <si>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</si>
  <si>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</si>
  <si>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</si>
  <si>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</si>
  <si>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</si>
  <si>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</si>
  <si>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</si>
  <si>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</si>
  <si>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</si>
  <si>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</si>
  <si>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</si>
  <si>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</si>
  <si>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</si>
  <si>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</si>
  <si>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</si>
  <si>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</si>
  <si>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</si>
  <si>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</si>
  <si>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</si>
  <si>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</si>
  <si>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</si>
  <si>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</si>
  <si>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</si>
  <si>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</si>
  <si>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</si>
  <si>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</si>
  <si>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</si>
  <si>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</si>
  <si>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</si>
  <si>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</si>
  <si>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</si>
  <si>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</si>
  <si>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</si>
  <si>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</si>
  <si>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</si>
  <si>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</si>
  <si>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</si>
  <si>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</si>
  <si>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</si>
  <si>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</si>
  <si>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</si>
  <si>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</si>
  <si>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</si>
  <si>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</si>
  <si>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</si>
  <si>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</si>
  <si>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</si>
  <si>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</si>
  <si>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</si>
  <si>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</si>
  <si>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</si>
  <si>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</si>
  <si>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</si>
  <si>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</si>
  <si>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</si>
  <si>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</si>
  <si>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</si>
  <si>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</si>
  <si>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</si>
  <si>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</si>
  <si>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</si>
  <si>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</si>
  <si>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</si>
  <si>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</si>
  <si>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</si>
  <si>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</si>
  <si>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</si>
  <si>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</si>
  <si>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</si>
  <si>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</si>
  <si>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</si>
  <si>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</si>
  <si>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</si>
  <si>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</si>
  <si>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</si>
  <si>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</si>
  <si>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</si>
  <si>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MAYO</t>
  </si>
  <si>
    <t>ILUSTRE MUNICIPALIDAD DE SAN FELIPE</t>
  </si>
  <si>
    <t>CIRCULACIÓN NACIONAL - ELLA LO AMA</t>
  </si>
  <si>
    <t>CIRCULACIÓN NACIONAL - ENCUENTROS BREVES CON HOMBRES REPULSIVOS Y MAÑANA ES OTRO PAÍS</t>
  </si>
  <si>
    <t>2 DÍAS</t>
  </si>
  <si>
    <t>SERVICIO LOCAL DE EDUCACIÓN PÚBLICA GABRIELA MISTRAL</t>
  </si>
  <si>
    <t>TEATRO EN LA EDUCACIÓN 2024</t>
  </si>
  <si>
    <t>9 MESES</t>
  </si>
  <si>
    <t>Tipo de Institución</t>
  </si>
  <si>
    <t>Tipo de aporte</t>
  </si>
  <si>
    <t>Gobierno Regional</t>
  </si>
  <si>
    <t>Valorado</t>
  </si>
  <si>
    <t>Ministerio / Subsecretaría</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</si>
  <si>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</si>
  <si>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</si>
  <si>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</si>
  <si>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</si>
  <si>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</si>
  <si>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</si>
  <si>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</si>
  <si>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</si>
  <si>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</si>
  <si>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</si>
  <si>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</si>
  <si>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</si>
  <si>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</si>
  <si>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</si>
  <si>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</si>
  <si>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</si>
  <si>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</si>
  <si>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</si>
  <si>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</si>
  <si>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</si>
  <si>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</si>
  <si>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</si>
  <si>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</si>
  <si>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</si>
  <si>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</si>
  <si>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</si>
  <si>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</si>
  <si>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</si>
  <si>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</si>
  <si>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</si>
  <si>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</si>
  <si>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</si>
  <si>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</si>
  <si>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</si>
  <si>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</si>
  <si>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</si>
  <si>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</si>
  <si>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</si>
  <si>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</si>
  <si>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</si>
  <si>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</si>
  <si>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</si>
  <si>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</si>
  <si>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</si>
  <si>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</si>
  <si>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</si>
  <si>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</si>
  <si>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</si>
  <si>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</si>
  <si>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</si>
  <si>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</si>
  <si>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</si>
  <si>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</si>
  <si>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</si>
  <si>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</si>
  <si>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</si>
  <si>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</si>
  <si>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</si>
  <si>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</si>
  <si>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</si>
  <si>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</si>
  <si>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</si>
  <si>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</si>
  <si>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</si>
  <si>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TEATRO A MIL PRESENTA</t>
  </si>
  <si>
    <t>2, 3, 4, 5, 9, 10 Y 11 DE MAYO</t>
  </si>
  <si>
    <t xml:space="preserve">LA TEMPESTAD </t>
  </si>
  <si>
    <t>I.1.2</t>
  </si>
  <si>
    <t>PRESENCIAL</t>
  </si>
  <si>
    <t xml:space="preserve">FUNCIÓN / PRESENTACIÓN </t>
  </si>
  <si>
    <t>TEATRO</t>
  </si>
  <si>
    <t>TEATRO FINIS TERRAE</t>
  </si>
  <si>
    <t>CHILE</t>
  </si>
  <si>
    <t>METROPOLITANA</t>
  </si>
  <si>
    <t>SANTIAGO</t>
  </si>
  <si>
    <t>NO</t>
  </si>
  <si>
    <t>CIRCULACIÓN NACIONAL</t>
  </si>
  <si>
    <t>4 DE MAYO</t>
  </si>
  <si>
    <t>ELLA LO AMA</t>
  </si>
  <si>
    <t>I.3.1</t>
  </si>
  <si>
    <t>TEATRO MUNICIPAL DE SAN FELIPE</t>
  </si>
  <si>
    <t>VALPARAÍSO</t>
  </si>
  <si>
    <t>SAN FELIPE DE ACONCAGUA</t>
  </si>
  <si>
    <t>SAN FELIPE</t>
  </si>
  <si>
    <t>SI</t>
  </si>
  <si>
    <t>24 DE MAYO</t>
  </si>
  <si>
    <t>MAÑANA ES OTRO PAÍS</t>
  </si>
  <si>
    <t>25 DE MAYO</t>
  </si>
  <si>
    <t>MOLLY BLOOM</t>
  </si>
  <si>
    <t>AUDITORIO EDIFICIO CONSISTORIAL</t>
  </si>
  <si>
    <t>COQUMBO</t>
  </si>
  <si>
    <t>ELQUI</t>
  </si>
  <si>
    <t>COQUIMBO</t>
  </si>
  <si>
    <t>DÍAS D</t>
  </si>
  <si>
    <t>25 Y 26 DE MAYO</t>
  </si>
  <si>
    <t>VOCES PARA ATESORAR: DELFINA GUZMÁN</t>
  </si>
  <si>
    <t>I.1.3</t>
  </si>
  <si>
    <t>VIRTUAL / REMOTA</t>
  </si>
  <si>
    <t>ENCUENTRO / CONVERSATORIO / MESA REDONDA</t>
  </si>
  <si>
    <t>AUDIOVISUAL</t>
  </si>
  <si>
    <t>TEATROAMIL.TV</t>
  </si>
  <si>
    <t>TODO EL MUNDO</t>
  </si>
  <si>
    <t>VOCES PARA ATESORAR: WILLY GANGA</t>
  </si>
  <si>
    <t>VOCES PARA ATESORAR: CLAUDIO DI GIROLAMO</t>
  </si>
  <si>
    <t>VOCES PARA ATESORAR: GLORIA MUCHMEYER</t>
  </si>
  <si>
    <t>VOCES PARA ATESORAR: JAIME VADELL</t>
  </si>
  <si>
    <t>VOCES PARA ATESORAR: GABRIELA HERNÁNDEZ</t>
  </si>
  <si>
    <t>VOCES PARA ATESORAR: LUZ JIMENEZ</t>
  </si>
  <si>
    <t>VOCES PARA ATESORAR: MARÍA ELENA DUVAUCHELLE</t>
  </si>
  <si>
    <t>VOCES PARA ATESORAR: HÉCTOR NOGUERA</t>
  </si>
  <si>
    <t>VOCES PARA ATESORAR: GUSTAVO MEZA</t>
  </si>
  <si>
    <t>CIRCULACIÓN INTERNACIONAL</t>
  </si>
  <si>
    <t>31 DE MAYO</t>
  </si>
  <si>
    <t>VILLA</t>
  </si>
  <si>
    <t>FESTIVAL DU PRINTEMPS DES COMEDIENS</t>
  </si>
  <si>
    <t>FRANCIA</t>
  </si>
  <si>
    <t>Tipo de Actividad</t>
  </si>
  <si>
    <t>Área/Dominio</t>
  </si>
  <si>
    <t>ACTIVIDAD DE MEDIACIÓN</t>
  </si>
  <si>
    <t>DANZA</t>
  </si>
  <si>
    <t>TARAPACÁ</t>
  </si>
  <si>
    <t>ANTÁRTICA CHILENA</t>
  </si>
  <si>
    <t>AISÉN</t>
  </si>
  <si>
    <t>CAPACITACIÓN</t>
  </si>
  <si>
    <t>ANTOFAGASTA</t>
  </si>
  <si>
    <t>ALGARROBO</t>
  </si>
  <si>
    <t>CLASE MAGISTRAL / CHARLA / CONFERENCIA</t>
  </si>
  <si>
    <t>MÚSICA</t>
  </si>
  <si>
    <t>ATACAMA</t>
  </si>
  <si>
    <t>ARAUCO</t>
  </si>
  <si>
    <t>ALHUÉ</t>
  </si>
  <si>
    <t>CLÍNICA / LABORATORIO  / WORKSHOP</t>
  </si>
  <si>
    <t>ARICA</t>
  </si>
  <si>
    <t>ALTO BIOBÍO</t>
  </si>
  <si>
    <t>COLOQUIO / CONGRESO / SIMPOSIO</t>
  </si>
  <si>
    <t>CIRCO</t>
  </si>
  <si>
    <t>AYSÉN</t>
  </si>
  <si>
    <t>ALTO DEL CARMEN</t>
  </si>
  <si>
    <t>CONCIERTO / TOCATA</t>
  </si>
  <si>
    <t>FOTOGRAFÍA</t>
  </si>
  <si>
    <t>O´HIGGINS</t>
  </si>
  <si>
    <t>BIO BIO</t>
  </si>
  <si>
    <t>ALTO HOSPICIO</t>
  </si>
  <si>
    <t>SEMINARIO</t>
  </si>
  <si>
    <t>ARTES VISUALES</t>
  </si>
  <si>
    <t>MAULE</t>
  </si>
  <si>
    <t>CACHAPOAL</t>
  </si>
  <si>
    <t>ANCUD</t>
  </si>
  <si>
    <t xml:space="preserve">EDICIÓN / PUBLICACIÓN </t>
  </si>
  <si>
    <t>NUEVOS MEDIOS</t>
  </si>
  <si>
    <t>BIOBIO</t>
  </si>
  <si>
    <t>CAPITÁN PRAT</t>
  </si>
  <si>
    <t>ANDACOLLO</t>
  </si>
  <si>
    <t>ARTES LITERARIAS, LIBROS Y PRENSA</t>
  </si>
  <si>
    <t>ARAUCANÍA</t>
  </si>
  <si>
    <t>CARDENAL CARO</t>
  </si>
  <si>
    <t>ANGOL</t>
  </si>
  <si>
    <t>RESIDENCIAS</t>
  </si>
  <si>
    <t>ARQUITECTURA</t>
  </si>
  <si>
    <t>LOS LAGOS</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</si>
  <si>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</si>
  <si>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</si>
  <si>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</si>
  <si>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</si>
  <si>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</si>
  <si>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</si>
  <si>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</si>
  <si>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</si>
  <si>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</si>
  <si>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</si>
  <si>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</si>
  <si>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</si>
  <si>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</si>
  <si>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LOS RIOS</t>
  </si>
  <si>
    <t>CHAÑARAL</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</si>
  <si>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</si>
  <si>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</si>
  <si>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</si>
  <si>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</si>
  <si>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</si>
  <si>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</si>
  <si>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</si>
  <si>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</si>
  <si>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</si>
  <si>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</si>
  <si>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</si>
  <si>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</si>
  <si>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</si>
  <si>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</si>
  <si>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EDUCACIÓN ARTÍSTICA</t>
  </si>
  <si>
    <t>CONCEPCIÓN</t>
  </si>
  <si>
    <t>CABILDO</t>
  </si>
  <si>
    <t>MEMORIA Y DDHH</t>
  </si>
  <si>
    <t>COPIAPÓ</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</si>
  <si>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</si>
  <si>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</si>
  <si>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</si>
  <si>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</si>
  <si>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</si>
  <si>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</si>
  <si>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</si>
  <si>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</si>
  <si>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</si>
  <si>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</si>
  <si>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</si>
  <si>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</si>
  <si>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</si>
  <si>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</si>
  <si>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</si>
  <si>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</si>
  <si>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</si>
  <si>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</si>
  <si>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</si>
  <si>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</si>
  <si>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</si>
  <si>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</si>
  <si>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</si>
  <si>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CALLE LARGA</t>
  </si>
  <si>
    <t xml:space="preserve">ASESORÍA TÉCNICA </t>
  </si>
  <si>
    <t>DIVULGACIÓN CIENTÍFICA</t>
  </si>
  <si>
    <t>GENERAL CARRERA</t>
  </si>
  <si>
    <t>CAMARONES</t>
  </si>
  <si>
    <t>FUNCIÓN / CONCIERTO  EDUCATIVO</t>
  </si>
  <si>
    <t>EDUCACIÓN CIENTÍFICA NO FORMAL</t>
  </si>
  <si>
    <t>HUASCO</t>
  </si>
  <si>
    <t>CAMIÑA</t>
  </si>
  <si>
    <t>OTRA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</si>
  <si>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</si>
  <si>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</si>
  <si>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</si>
  <si>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</si>
  <si>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</si>
  <si>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</si>
  <si>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</si>
  <si>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</si>
  <si>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</si>
  <si>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</si>
  <si>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</si>
  <si>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</si>
  <si>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</si>
  <si>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</si>
  <si>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</si>
  <si>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</si>
  <si>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</si>
  <si>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</si>
  <si>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</si>
  <si>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</si>
  <si>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</si>
  <si>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</si>
  <si>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</si>
  <si>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</si>
  <si>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</si>
  <si>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</si>
  <si>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</si>
  <si>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</si>
  <si>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</si>
  <si>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</si>
  <si>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</si>
  <si>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</si>
  <si>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</si>
  <si>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</si>
  <si>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</si>
  <si>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</si>
  <si>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</si>
  <si>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</si>
  <si>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</si>
  <si>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</si>
  <si>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</si>
  <si>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</si>
  <si>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</si>
  <si>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</si>
  <si>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</si>
  <si>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</si>
  <si>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</si>
  <si>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</si>
  <si>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</si>
  <si>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</si>
  <si>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</si>
  <si>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</si>
  <si>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</si>
  <si>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</si>
  <si>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</si>
  <si>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</si>
  <si>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</si>
  <si>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</si>
  <si>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</si>
  <si>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</si>
  <si>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</si>
  <si>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</si>
  <si>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</si>
  <si>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</si>
  <si>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COPIAPO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</si>
  <si>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</si>
  <si>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</si>
  <si>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</si>
  <si>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</si>
  <si>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</si>
  <si>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</si>
  <si>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</si>
  <si>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</si>
  <si>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</si>
  <si>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</si>
  <si>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</si>
  <si>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</si>
  <si>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</si>
  <si>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</si>
  <si>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</si>
  <si>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</si>
  <si>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</si>
  <si>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</si>
  <si>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</si>
  <si>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</si>
  <si>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</si>
  <si>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</si>
  <si>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</si>
  <si>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</si>
  <si>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</si>
  <si>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</si>
  <si>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</si>
  <si>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</si>
  <si>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</si>
  <si>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</si>
  <si>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</si>
  <si>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</si>
  <si>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</si>
  <si>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</si>
  <si>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</si>
  <si>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</si>
  <si>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</si>
  <si>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</si>
  <si>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</si>
  <si>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</si>
  <si>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</si>
  <si>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</si>
  <si>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</si>
  <si>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</si>
  <si>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</si>
  <si>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</si>
  <si>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</si>
  <si>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</si>
  <si>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</si>
  <si>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</si>
  <si>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</si>
  <si>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</si>
  <si>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</si>
  <si>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</si>
  <si>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</si>
  <si>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</si>
  <si>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</si>
  <si>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</si>
  <si>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</si>
  <si>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</si>
  <si>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</si>
  <si>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</si>
  <si>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</si>
  <si>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</si>
  <si>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</si>
  <si>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</si>
  <si>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</si>
  <si>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</si>
  <si>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</si>
  <si>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</si>
  <si>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</si>
  <si>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</si>
  <si>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</si>
  <si>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</si>
  <si>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</si>
  <si>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</si>
  <si>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</si>
  <si>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</si>
  <si>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</si>
  <si>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</si>
  <si>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</si>
  <si>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</si>
  <si>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</si>
  <si>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</si>
  <si>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</si>
  <si>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</si>
  <si>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</si>
  <si>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</si>
  <si>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</si>
  <si>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</si>
  <si>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</si>
  <si>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</si>
  <si>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</si>
  <si>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</si>
  <si>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</si>
  <si>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</si>
  <si>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</si>
  <si>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</si>
  <si>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</si>
  <si>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</si>
  <si>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</si>
  <si>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</si>
  <si>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</si>
  <si>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</si>
  <si>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</si>
  <si>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</si>
  <si>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</si>
  <si>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</si>
  <si>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</si>
  <si>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</si>
  <si>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</si>
  <si>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</si>
  <si>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</si>
  <si>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</si>
  <si>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</si>
  <si>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</si>
  <si>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</si>
  <si>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</si>
  <si>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</si>
  <si>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</si>
  <si>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</si>
  <si>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</si>
  <si>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</si>
  <si>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</si>
  <si>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</si>
  <si>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</si>
  <si>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</si>
  <si>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</si>
  <si>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</si>
  <si>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</si>
  <si>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</si>
  <si>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</si>
  <si>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</si>
  <si>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</si>
  <si>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</si>
  <si>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</si>
  <si>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</si>
  <si>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</si>
  <si>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</si>
  <si>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</si>
  <si>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</si>
  <si>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</si>
  <si>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</si>
  <si>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</si>
  <si>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</si>
  <si>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</si>
  <si>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</si>
  <si>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</si>
  <si>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</si>
  <si>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</si>
  <si>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</si>
  <si>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</si>
  <si>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</si>
  <si>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</si>
  <si>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</si>
  <si>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</si>
  <si>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</si>
  <si>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</si>
  <si>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</si>
  <si>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</si>
  <si>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</si>
  <si>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</si>
  <si>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</si>
  <si>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</si>
  <si>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</si>
  <si>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</si>
  <si>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</si>
  <si>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</si>
  <si>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</si>
  <si>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</si>
  <si>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</si>
  <si>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</si>
  <si>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</si>
  <si>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</si>
  <si>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</si>
  <si>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</si>
  <si>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</si>
  <si>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</si>
  <si>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</si>
  <si>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</si>
  <si>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</si>
  <si>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</si>
  <si>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</si>
  <si>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</si>
  <si>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</si>
  <si>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</si>
  <si>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</si>
  <si>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</si>
  <si>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</si>
  <si>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</si>
  <si>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</si>
  <si>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</si>
  <si>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</si>
  <si>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</si>
  <si>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</si>
  <si>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</si>
  <si>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</si>
  <si>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</si>
  <si>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</si>
  <si>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</si>
  <si>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</si>
  <si>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</si>
  <si>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</si>
  <si>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</si>
  <si>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</si>
  <si>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</si>
  <si>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</si>
  <si>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</si>
  <si>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</si>
  <si>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</si>
  <si>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</si>
  <si>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</si>
  <si>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</si>
  <si>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</si>
  <si>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</si>
  <si>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</si>
  <si>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</si>
  <si>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</si>
  <si>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</si>
  <si>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</si>
  <si>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</si>
  <si>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</si>
  <si>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</si>
  <si>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</si>
  <si>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</si>
  <si>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</si>
  <si>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</si>
  <si>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</si>
  <si>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</si>
  <si>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</si>
  <si>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</si>
  <si>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</si>
  <si>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</si>
  <si>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</si>
  <si>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</si>
  <si>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</si>
  <si>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</si>
  <si>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</si>
  <si>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</si>
  <si>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</si>
  <si>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</si>
  <si>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</si>
  <si>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</si>
  <si>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</si>
  <si>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</si>
  <si>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</si>
  <si>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</si>
  <si>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</si>
  <si>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</si>
  <si>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</si>
  <si>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</si>
  <si>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</si>
  <si>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</si>
  <si>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</si>
  <si>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</si>
  <si>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</si>
  <si>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</si>
  <si>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</si>
  <si>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</si>
  <si>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</si>
  <si>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</si>
  <si>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</si>
  <si>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</si>
  <si>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</si>
  <si>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</si>
  <si>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</si>
  <si>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</si>
  <si>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</si>
  <si>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</si>
  <si>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</si>
  <si>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</si>
  <si>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</si>
  <si>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</si>
  <si>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</si>
  <si>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</si>
  <si>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</si>
  <si>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</si>
  <si>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</si>
  <si>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</si>
  <si>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</si>
  <si>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</si>
  <si>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</si>
  <si>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</si>
  <si>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</si>
  <si>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</si>
  <si>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</si>
  <si>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</si>
  <si>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</si>
  <si>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</si>
  <si>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</si>
  <si>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</si>
  <si>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</si>
  <si>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</si>
  <si>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</si>
  <si>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</si>
  <si>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family val="2"/>
      </rPr>
      <t xml:space="preserve">ENERO: </t>
    </r>
    <r>
      <rPr>
        <sz val="9"/>
        <color rgb="FF000000"/>
        <rFont val="Verdana"/>
        <family val="2"/>
      </rPr>
      <t xml:space="preserve">Se realizan 153 funciones presenciales con acceso gratuito llegando a 228.247. y 02 funciones en Televisión abierta llegando a 896.000 personas.
</t>
    </r>
    <r>
      <rPr>
        <b/>
        <sz val="9"/>
        <color rgb="FF000000"/>
        <rFont val="Verdana"/>
        <family val="2"/>
      </rPr>
      <t xml:space="preserve">MARZO: </t>
    </r>
    <r>
      <rPr>
        <sz val="9"/>
        <color rgb="FF000000"/>
        <rFont val="Verdana"/>
        <family val="2"/>
      </rPr>
      <t>Se realizan 1 funciones con acceso gratuito obra Volantín.</t>
    </r>
  </si>
  <si>
    <t>Fotografías, Prensa</t>
  </si>
  <si>
    <t>ENERO-MARZO 2024</t>
  </si>
  <si>
    <t>EN EJECUCIÓN</t>
  </si>
  <si>
    <t>I.1.2. Funciones y exhibiciones de artes escénicas pagadas</t>
  </si>
  <si>
    <t>Ejes transversales - Circuitos creativos</t>
  </si>
  <si>
    <t>Reportes de funciones realizadas/ fotos/ Prensa</t>
  </si>
  <si>
    <r>
      <rPr>
        <b/>
        <sz val="9"/>
        <color rgb="FF000000"/>
        <rFont val="Verdana"/>
        <family val="2"/>
      </rPr>
      <t>ENERO:</t>
    </r>
    <r>
      <rPr>
        <sz val="9"/>
        <color rgb="FF000000"/>
        <rFont val="Verdana"/>
        <family val="2"/>
      </rPr>
      <t xml:space="preserve"> Se realizan 358 funciones presenciales con acceso pagado en las cuales asistió 58.667 personas con entrada pagada y 17.666 con entrada gratuita.
</t>
    </r>
    <r>
      <rPr>
        <b/>
        <sz val="9"/>
        <color rgb="FF000000"/>
        <rFont val="Verdana"/>
        <family val="2"/>
      </rPr>
      <t>FEBRERO</t>
    </r>
    <r>
      <rPr>
        <sz val="9"/>
        <color rgb="FF000000"/>
        <rFont val="Verdana"/>
        <family val="2"/>
      </rPr>
      <t xml:space="preserve">: Se realizan 263 funciones con publico de acceso pagado 31.942 y acceso gratuito 19.461
</t>
    </r>
    <r>
      <rPr>
        <b/>
        <sz val="9"/>
        <color rgb="FF000000"/>
        <rFont val="Verdana"/>
        <family val="2"/>
      </rPr>
      <t xml:space="preserve">MARZO: </t>
    </r>
    <r>
      <rPr>
        <sz val="9"/>
        <color rgb="FF000000"/>
        <rFont val="Verdana"/>
        <family val="2"/>
      </rPr>
      <t>Se realizan 27 jornadas/funciones de la exposición de museo 31.</t>
    </r>
    <r>
      <rPr>
        <sz val="9"/>
        <color rgb="FF000000"/>
        <rFont val="Verdana"/>
        <family val="2"/>
      </rPr>
      <t xml:space="preserve">
</t>
    </r>
    <r>
      <rPr>
        <b/>
        <sz val="9"/>
        <color rgb="FF000000"/>
        <rFont val="Verdana"/>
        <family val="2"/>
      </rPr>
      <t>MAYO:</t>
    </r>
    <r>
      <rPr>
        <sz val="9"/>
        <color rgb="FF000000"/>
        <rFont val="Verdana"/>
        <family val="2"/>
      </rPr>
      <t xml:space="preserve"> Se realizan 08 funciones de la coproducción "La Tempestad" en el Teatro Finis Terrae</t>
    </r>
  </si>
  <si>
    <t>ENERO - FEBRERO - MARZO - MAYO 2024</t>
  </si>
  <si>
    <t>I.1.3. Obras virtuales en Teatroamil.TV</t>
  </si>
  <si>
    <t>No aplica</t>
  </si>
  <si>
    <t>Número de obras</t>
  </si>
  <si>
    <t>Reporte te visualizaciones en Teatroamil.TV</t>
  </si>
  <si>
    <r>
      <rPr>
        <b/>
        <sz val="9"/>
        <color rgb="FF000000"/>
        <rFont val="Verdana"/>
        <family val="2"/>
      </rPr>
      <t>ENERO:</t>
    </r>
    <r>
      <rPr>
        <sz val="9"/>
        <color rgb="FF000000"/>
        <rFont val="Verdana"/>
        <family val="2"/>
      </rPr>
      <t xml:space="preserve"> Se disponibilizan 05 obras digitales en Teatroamil.TV del 03 al 31 de enero 2024 en el marco del Festival Teatro a Mil 2024</t>
    </r>
    <r>
      <rPr>
        <sz val="9"/>
        <color rgb="FF000000"/>
        <rFont val="Verdana"/>
        <family val="2"/>
      </rPr>
      <t xml:space="preserve">
</t>
    </r>
    <r>
      <rPr>
        <b/>
        <sz val="9"/>
        <color rgb="FF000000"/>
        <rFont val="Verdana"/>
        <family val="2"/>
      </rPr>
      <t>MAYO:</t>
    </r>
    <r>
      <rPr>
        <sz val="9"/>
        <color rgb="FF000000"/>
        <rFont val="Verdana"/>
        <family val="2"/>
      </rPr>
      <t xml:space="preserve"> Se disponibilizan 10 entrevistas digitales en Teatroamil.tv el 25 y 26 de mayo en el contexto del Día del Patrimonio</t>
    </r>
  </si>
  <si>
    <t>Publicaciones en Teatroamil.tv</t>
  </si>
  <si>
    <t>ENERO 2024 - MAYO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</si>
  <si>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</si>
  <si>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</si>
  <si>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</si>
  <si>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</si>
  <si>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</si>
  <si>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</si>
  <si>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</si>
  <si>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</si>
  <si>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</si>
  <si>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</si>
  <si>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r>
      <rPr>
        <b/>
        <sz val="9"/>
        <color rgb="FF000000"/>
        <rFont val="Verdana"/>
        <family val="2"/>
      </rPr>
      <t xml:space="preserve">ENERO: 
</t>
    </r>
    <r>
      <rPr>
        <sz val="9"/>
        <color rgb="FF000000"/>
        <rFont val="Verdana"/>
        <family val="2"/>
      </rPr>
      <t>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t>
    </r>
  </si>
  <si>
    <t>ENERO 2024</t>
  </si>
  <si>
    <t>I.2.2 Proyectos de coproducción estrenados</t>
  </si>
  <si>
    <t>Ejes transversales - Reactivación y Economía Creativa</t>
  </si>
  <si>
    <t>Número de coproducciones</t>
  </si>
  <si>
    <t>Propuestas apoyadas y estrenadas</t>
  </si>
  <si>
    <t>I.2.2</t>
  </si>
  <si>
    <r>
      <rPr>
        <b/>
        <sz val="9"/>
        <color rgb="FF000000"/>
        <rFont val="Verdana"/>
        <family val="2"/>
      </rPr>
      <t xml:space="preserve">ENERO:
</t>
    </r>
    <r>
      <rPr>
        <sz val="9"/>
        <color rgb="FF000000"/>
        <rFont val="Verdana"/>
        <family val="2"/>
      </rPr>
      <t xml:space="preserve">
 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t>
    </r>
    <r>
      <rPr>
        <sz val="9"/>
        <color rgb="FF000000"/>
        <rFont val="Verdana"/>
        <family val="2"/>
      </rPr>
      <t xml:space="preserve">
</t>
    </r>
    <r>
      <rPr>
        <b/>
        <sz val="9"/>
        <color rgb="FF000000"/>
        <rFont val="Verdana"/>
        <family val="2"/>
      </rPr>
      <t>ABRIL:</t>
    </r>
    <r>
      <rPr>
        <sz val="9"/>
        <color rgb="FF000000"/>
        <rFont val="Verdana"/>
        <family val="2"/>
      </rPr>
      <t xml:space="preserve"> Se estrena Coproducción "Limpia" el 03 de abril en Teatro Nacional Chileno</t>
    </r>
  </si>
  <si>
    <t>I.2.3. Apoyo a la gestión y asignación de recursos de coproducciones</t>
  </si>
  <si>
    <t>Número coproducciones</t>
  </si>
  <si>
    <t>Propuestas seleccionadas con contrato</t>
  </si>
  <si>
    <t>I.2.3</t>
  </si>
  <si>
    <r>
      <rPr>
        <b/>
        <sz val="9"/>
        <color rgb="FF000000"/>
        <rFont val="Verdana"/>
      </rPr>
      <t xml:space="preserve">ABRIL: </t>
    </r>
    <r>
      <rPr>
        <sz val="9"/>
        <color rgb="FF000000"/>
        <rFont val="Verdana"/>
      </rPr>
      <t xml:space="preserve">Se apoya economicamente a la coproducción "Limpia" que estreno el 03 de abril en Teatro Nacional Chileno
</t>
    </r>
    <r>
      <rPr>
        <b/>
        <sz val="9"/>
        <color rgb="FF000000"/>
        <rFont val="Verdana"/>
      </rPr>
      <t xml:space="preserve">MAYO: </t>
    </r>
    <r>
      <rPr>
        <sz val="9"/>
        <color rgb="FF000000"/>
        <rFont val="Verdana"/>
      </rPr>
      <t>Se apoya económicamente a la coproducción "Voyager" con estreno en GAM durante junio 2023.</t>
    </r>
  </si>
  <si>
    <t>ABRIL 2024</t>
  </si>
  <si>
    <t>I.3. Circulación</t>
  </si>
  <si>
    <t>Promover, proteger y visibilizar la creación nacional</t>
  </si>
  <si>
    <t>I.3.1. Gestión de giras y presentaciones de obras nacionales e internacionales</t>
  </si>
  <si>
    <t>Funciones realizadas en Chile y el Extranjero</t>
  </si>
  <si>
    <r>
      <rPr>
        <b/>
        <sz val="9"/>
        <color rgb="FF000000"/>
        <rFont val="Verdana"/>
        <family val="2"/>
      </rPr>
      <t xml:space="preserve">ENERO:
</t>
    </r>
    <r>
      <rPr>
        <sz val="9"/>
        <color rgb="FF000000"/>
        <rFont val="Verdana"/>
        <family val="2"/>
      </rPr>
      <t xml:space="preserve">Se realizan 02 funciones de la obra Pachakuna (Gira nacional) y 04 funciones de la obra Amor a la Muerte (Gira internacional)
</t>
    </r>
    <r>
      <rPr>
        <b/>
        <sz val="9"/>
        <color rgb="FF000000"/>
        <rFont val="Verdana"/>
        <family val="2"/>
      </rPr>
      <t>MARZO:</t>
    </r>
    <r>
      <rPr>
        <sz val="9"/>
        <color rgb="FF000000"/>
        <rFont val="Verdana"/>
        <family val="2"/>
      </rPr>
      <t xml:space="preserve"> 
Se realizan 01 funcion de gira nacional de la obra Encuentros Breves en San Felipe y 01 función de la obra Pachakuna en Concepción.
</t>
    </r>
    <r>
      <rPr>
        <b/>
        <sz val="9"/>
        <color rgb="FF000000"/>
        <rFont val="Verdana"/>
        <family val="2"/>
      </rPr>
      <t xml:space="preserve">ABRIL: 
</t>
    </r>
    <r>
      <rPr>
        <sz val="9"/>
        <color rgb="FF000000"/>
        <rFont val="Verdana"/>
        <family val="2"/>
      </rPr>
      <t xml:space="preserve">Se realiza 01 función de la obra Molly Bloom en San Felipe
</t>
    </r>
    <r>
      <rPr>
        <b/>
        <sz val="9"/>
        <color rgb="FF000000"/>
        <rFont val="Verdana"/>
        <family val="2"/>
      </rPr>
      <t>MAYO:</t>
    </r>
    <r>
      <rPr>
        <sz val="9"/>
        <color rgb="FF000000"/>
        <rFont val="Verdana"/>
        <family val="2"/>
      </rPr>
      <t xml:space="preserve">
Se realiza 01 función de la obra Molly Bloom en Coquimbo, 01 función de la obra "Mañana es otro país" en San Felipe y 01 función de la obra "Ella lo ama" en San Felipe
</t>
    </r>
  </si>
  <si>
    <t>ENERO-MARZO-ABRIL-MAYO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</si>
  <si>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</si>
  <si>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</si>
  <si>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</si>
  <si>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</si>
  <si>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</si>
  <si>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</si>
  <si>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</si>
  <si>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</si>
  <si>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</si>
  <si>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</si>
  <si>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</si>
  <si>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</si>
  <si>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</si>
  <si>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</si>
  <si>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</si>
  <si>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</si>
  <si>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t>En Abril comienza el programa Teatro en la educación en 14 cursos y 07 escuelas:
ESCUELA SANTA BÁRBARA
ESCUELA REPÚBLICA DE POLONIA
LICEO MANUEL ROJAS
ESCUELA POETA VICTOR DOMINGO SILVA
ESCUELA POETA OSCAR CASTRO
ESCUELA SANITAS
ESCUELA BÉLGICA</t>
  </si>
  <si>
    <t>Informe Teatro en la Educación</t>
  </si>
  <si>
    <t>I.4.2. Asistencia de los alumnos/a del programa teatro en la educación a ver obras de teatro</t>
  </si>
  <si>
    <t>Número de Salidas pedagógicas</t>
  </si>
  <si>
    <t>Reporte de visualización obra de teatro</t>
  </si>
  <si>
    <t>I.4.2</t>
  </si>
  <si>
    <t>Se está coordinando y gestionando la primera sálida pedagogica para el mes de junio con la Escuela Poeta Oscar Castro y Escula Sanitas</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</si>
  <si>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</si>
  <si>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</si>
  <si>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</si>
  <si>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</si>
  <si>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</si>
  <si>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</si>
  <si>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</si>
  <si>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</si>
  <si>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</si>
  <si>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</si>
  <si>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</si>
  <si>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family val="2"/>
      </rPr>
      <t xml:space="preserve">ENERO: </t>
    </r>
    <r>
      <rPr>
        <sz val="9"/>
        <color rgb="FF000000"/>
        <rFont val="Verdana"/>
        <family val="2"/>
      </rPr>
      <t xml:space="preserve">Se realizaron 32 actividades en el Marco de Lab Escénico 2024
</t>
    </r>
    <r>
      <rPr>
        <b/>
        <sz val="9"/>
        <color rgb="FF000000"/>
        <rFont val="Verdana"/>
        <family val="2"/>
      </rPr>
      <t xml:space="preserve">FEBRERO: </t>
    </r>
    <r>
      <rPr>
        <sz val="9"/>
        <color rgb="FF000000"/>
        <rFont val="Verdana"/>
        <family val="2"/>
      </rPr>
      <t xml:space="preserve">Se realiza 01 actividad
</t>
    </r>
    <r>
      <rPr>
        <b/>
        <sz val="9"/>
        <color rgb="FF000000"/>
        <rFont val="Verdana"/>
        <family val="2"/>
      </rPr>
      <t>MARZO:</t>
    </r>
    <r>
      <rPr>
        <sz val="9"/>
        <color rgb="FF000000"/>
        <rFont val="Verdana"/>
        <family val="2"/>
      </rPr>
      <t xml:space="preserve"> Se realizan 03 talleres.</t>
    </r>
  </si>
  <si>
    <t>Fotografías</t>
  </si>
  <si>
    <t>ENERO - FEBRERO 2024</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</si>
  <si>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</si>
  <si>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</si>
  <si>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</si>
  <si>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</si>
  <si>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</si>
  <si>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</si>
  <si>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</si>
  <si>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</si>
  <si>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r>
      <rPr>
        <b/>
        <sz val="9"/>
        <color rgb="FF000000"/>
        <rFont val="Verdana"/>
      </rPr>
      <t xml:space="preserve">MAYO
</t>
    </r>
    <r>
      <rPr>
        <sz val="9"/>
        <color rgb="FF000000"/>
        <rFont val="Verdana"/>
      </rPr>
      <t xml:space="preserve">Participación de Dirección de Planificación y Proyectos en 02 jornadas lideradas por Ciudadanía Inteligente, que contó con la participación de diversas organizaciones colaboradoras del Estado con el propósito de avanzar en la caracterización de cada una de las instituciones, compartir estudios públicos, poner en común problemáticas y soluciones transversales, identificar acciones y proyectos conjuntos, articular un relato de nuestro rol como organizaciones sin fines de lucro que desde nuestro quehacer contribuye a la ejecución de las políticas públicas al desarrollo cultural del país. 
Se comienzan los ensayos y producción de la obra "Voyager", una coproducción de Fundación Teatro a Mil, Centro Cultural Gabriela Mistral y Centro Cultural de España. 
</t>
    </r>
  </si>
  <si>
    <t>MAYO 2024</t>
  </si>
  <si>
    <t>II.1.2 Incentivar el trabajo colaborativo entre instituciones del sector</t>
  </si>
  <si>
    <t>2. Participar de red de Festivales o similar en  mesas de trabajo y otras iniciativas con instituciones culturales de distinta naturaleza</t>
  </si>
  <si>
    <t>II.1.2</t>
  </si>
  <si>
    <r>
      <rPr>
        <b/>
        <sz val="9"/>
        <color theme="1"/>
        <rFont val="Verdana"/>
        <family val="2"/>
      </rPr>
      <t xml:space="preserve">MAYO: </t>
    </r>
    <r>
      <rPr>
        <sz val="9"/>
        <color theme="1"/>
        <rFont val="Verdana"/>
        <family val="2"/>
      </rPr>
      <t>Participación por parte de Coordinador de Circulación Nacional en Seminario convocado por la Red de Festivales de Artes Escénicas de Chile el pasado 04 de mayo.</t>
    </r>
  </si>
  <si>
    <t>II.2. Trabajo territorial</t>
  </si>
  <si>
    <t>II.2.1 Apoyar la descentralización de oferta programática</t>
  </si>
  <si>
    <t>1. Desarrollar actividades en comunas distintas a la de origen de la organización</t>
  </si>
  <si>
    <t>II.2.1</t>
  </si>
  <si>
    <r>
      <rPr>
        <b/>
        <sz val="9"/>
        <color rgb="FF000000"/>
        <rFont val="Verdana"/>
        <family val="2"/>
      </rPr>
      <t>ENERO:</t>
    </r>
    <r>
      <rPr>
        <sz val="9"/>
        <color rgb="FF000000"/>
        <rFont val="Verdana"/>
        <family val="2"/>
      </rPr>
      <t xml:space="preserve"> Durante el mes de Enero, El Festival Teatro a mil estuvo en 34 comunas distintas a la de la organización (Providencia) Realizando 472 funciones abarcando 266.177 personas
</t>
    </r>
    <r>
      <rPr>
        <b/>
        <sz val="9"/>
        <color rgb="FF000000"/>
        <rFont val="Verdana"/>
        <family val="2"/>
      </rPr>
      <t>FEBRERO:</t>
    </r>
    <r>
      <rPr>
        <sz val="9"/>
        <color rgb="FF000000"/>
        <rFont val="Verdana"/>
        <family val="2"/>
      </rPr>
      <t xml:space="preserve"> Durante Febrero se realizan 264 funciones en comunas distintas a la de la organización.
MARZO
</t>
    </r>
    <r>
      <rPr>
        <b/>
        <sz val="9"/>
        <color rgb="FF000000"/>
        <rFont val="Verdana"/>
        <family val="2"/>
      </rPr>
      <t>ABRIL:</t>
    </r>
    <r>
      <rPr>
        <sz val="9"/>
        <color rgb="FF000000"/>
        <rFont val="Verdana"/>
        <family val="2"/>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</si>
  <si>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</si>
  <si>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</si>
  <si>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</si>
  <si>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family val="2"/>
      </rPr>
      <t xml:space="preserve">ENERO: </t>
    </r>
    <r>
      <rPr>
        <sz val="9"/>
        <color rgb="FF000000"/>
        <rFont val="Verdana"/>
        <family val="2"/>
      </rPr>
      <t xml:space="preserve">Durante el mes de Enero, El Festival Teatro a mil estuvo en 07 regiones, distintas a la RM, con 40 funciones, llegando a 42.090 personas
</t>
    </r>
    <r>
      <rPr>
        <b/>
        <sz val="9"/>
        <color rgb="FF000000"/>
        <rFont val="Verdana"/>
        <family val="2"/>
      </rPr>
      <t>FEBRERO:</t>
    </r>
    <r>
      <rPr>
        <sz val="9"/>
        <color rgb="FF000000"/>
        <rFont val="Verdana"/>
        <family val="2"/>
      </rPr>
      <t xml:space="preserve"> Durante febrero se realizaron 02 funciones en regiones distintas a RM
</t>
    </r>
    <r>
      <rPr>
        <b/>
        <sz val="9"/>
        <color rgb="FF000000"/>
        <rFont val="Verdana"/>
        <family val="2"/>
      </rPr>
      <t xml:space="preserve">MARZO: </t>
    </r>
    <r>
      <rPr>
        <sz val="9"/>
        <color rgb="FF000000"/>
        <rFont val="Verdana"/>
        <family val="2"/>
      </rPr>
      <t xml:space="preserve">Se realiza 01 función fuera de la RM
</t>
    </r>
    <r>
      <rPr>
        <b/>
        <sz val="9"/>
        <color rgb="FF000000"/>
        <rFont val="Verdana"/>
        <family val="2"/>
      </rPr>
      <t>ABRIL:</t>
    </r>
    <r>
      <rPr>
        <sz val="9"/>
        <color rgb="FF000000"/>
        <rFont val="Verdana"/>
        <family val="2"/>
      </rPr>
      <t xml:space="preserve"> Se realiza 01 función fuera de la RM
</t>
    </r>
    <r>
      <rPr>
        <b/>
        <sz val="9"/>
        <color rgb="FF000000"/>
        <rFont val="Verdana"/>
        <family val="2"/>
      </rPr>
      <t>MAYO:</t>
    </r>
    <r>
      <rPr>
        <sz val="9"/>
        <color rgb="FF000000"/>
        <rFont val="Verdana"/>
        <family val="2"/>
      </rPr>
      <t xml:space="preserve"> Se realizan 03 funciones fuera de la RM</t>
    </r>
  </si>
  <si>
    <t>II.3. Medioambiente</t>
  </si>
  <si>
    <t>II.3.1 Contribuir al cuidado y protección del medioambiente</t>
  </si>
  <si>
    <t>1. Desarrollar actividades y/o acciones asociadas a esta área, profundizar la politica de sustentabilidad</t>
  </si>
  <si>
    <t>II.3.1</t>
  </si>
  <si>
    <t>II.4. Accesibilidad universal</t>
  </si>
  <si>
    <t>II.4.1 Apoyar la descentralización de oferta programática</t>
  </si>
  <si>
    <t>1. Desarrollar actividades y/o acciones asociadas a esta área, programando y asistiendo a encuentros en otras regiones de nuestro pais</t>
  </si>
  <si>
    <t>II.4.1</t>
  </si>
  <si>
    <t>Se realiza el Festival Teatro a Mil a extensión a Antofagasta a mil, Concepción a Mil y Valparaíso</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</si>
  <si>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</si>
  <si>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</si>
  <si>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</si>
  <si>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r>
      <t xml:space="preserve">MAYO
</t>
    </r>
    <r>
      <rPr>
        <sz val="9"/>
        <color theme="1"/>
        <rFont val="Verdana"/>
        <family val="2"/>
      </rPr>
      <t xml:space="preserve">Celebración de la Semana de la Educación Artística (SEA) con el lema </t>
    </r>
    <r>
      <rPr>
        <i/>
        <sz val="9"/>
        <color theme="1"/>
        <rFont val="Verdana"/>
        <family val="2"/>
      </rPr>
      <t>"Compartir la alegría de crear"</t>
    </r>
    <r>
      <rPr>
        <sz val="9"/>
        <color theme="1"/>
        <rFont val="Verdana"/>
        <family val="2"/>
      </rPr>
      <t>. En donde se realizaron 05 actividades entre el 14 y 22 de mayo en la Escuela Sanitas, República de Polonia, Manuel Rojas y Bélgica</t>
    </r>
  </si>
  <si>
    <t>Se adjunta carpeta con medios de verificación</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</si>
  <si>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</si>
  <si>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family val="2"/>
      </rPr>
      <t xml:space="preserve">ENERO: </t>
    </r>
    <r>
      <rPr>
        <sz val="9"/>
        <color rgb="FF000000"/>
        <rFont val="Verdana"/>
        <family val="2"/>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</si>
  <si>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</si>
  <si>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</si>
  <si>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https://chilecultura.gob.cl/events/25533/
https://chilecultura.gob.cl/events/25625/</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</si>
  <si>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</si>
  <si>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r>
      <t>MAYO</t>
    </r>
    <r>
      <rPr>
        <sz val="9"/>
        <color theme="1"/>
        <rFont val="Verdana"/>
        <family val="2"/>
      </rPr>
      <t xml:space="preserve">: En el contexto del Día del Patrimonio, se coloca a disposición en Teatroamil.tv: "Voces para atesorar", 10 entrevistas a grandes figuras del teatro nacional, que busca profundizar en la vida y trayectorias de artistas fundamentales en la historia de las tablas locales. </t>
    </r>
    <r>
      <rPr>
        <b/>
        <sz val="9"/>
        <color theme="1"/>
        <rFont val="Verdana"/>
        <family val="2"/>
      </rPr>
      <t xml:space="preserve">
</t>
    </r>
    <r>
      <rPr>
        <sz val="9"/>
        <color theme="1"/>
        <rFont val="Verdana"/>
        <family val="2"/>
      </rPr>
      <t xml:space="preserve">Se realiza una alianza con MINCAP y ARCATEL para transmitir en canales regionales de televisión abierta las cuatro obras digitales de "Ni tan clásicos": La Viuda de Apablaza, Romeo y Julieta, Tártufo y Medea, entre el 28 de mayo y 02 de junio. </t>
    </r>
  </si>
  <si>
    <t>MAYO 2024 - JUNIO 2024</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</si>
  <si>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</si>
  <si>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</si>
  <si>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</si>
  <si>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</si>
  <si>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</si>
  <si>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</si>
  <si>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</si>
  <si>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</si>
  <si>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</si>
  <si>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</si>
  <si>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</si>
  <si>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</si>
  <si>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</si>
  <si>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</si>
  <si>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</si>
  <si>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</si>
  <si>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</si>
  <si>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</si>
  <si>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</si>
  <si>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</si>
  <si>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</si>
  <si>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</si>
  <si>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</si>
  <si>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7, 14 Y 18 DE MAYO</t>
  </si>
  <si>
    <t>CLASES DE ARTÉS ESCÉNICAS - PROGRAMA TEATRO EN LA EDUCACIÓN</t>
  </si>
  <si>
    <t>DEPENDENCIAS DEL ESTABLECIMIENTO</t>
  </si>
  <si>
    <t>ESCUELA SANTA BÁRBARA</t>
  </si>
  <si>
    <t>MUNICIPAL</t>
  </si>
  <si>
    <t>EDUCACIÓN BÁSICA - CICLO II</t>
  </si>
  <si>
    <t>6° BÁSICO</t>
  </si>
  <si>
    <t>ESCUELA REPÚBLICA DE POLONIA</t>
  </si>
  <si>
    <t>7° BÁSICO</t>
  </si>
  <si>
    <t>8, 15, 22 Y 29 DE MAYO</t>
  </si>
  <si>
    <t>ESCUELA MANUEL ROJAS</t>
  </si>
  <si>
    <t>PÚBLICA</t>
  </si>
  <si>
    <t>5° BÁSICO</t>
  </si>
  <si>
    <t>7, 14 Y 28 DE MAYO</t>
  </si>
  <si>
    <t>ESCUELA POETA VÍCTOR DOMINGO SILVA</t>
  </si>
  <si>
    <t>3, 10, 24 Y 31 DE MAYO</t>
  </si>
  <si>
    <t>7°A-7°B BÁSICO</t>
  </si>
  <si>
    <t>ESCUELA SANITAS</t>
  </si>
  <si>
    <t>7°-8° BÁSICO</t>
  </si>
  <si>
    <t>2, 9, 16, 23 Y 30 DE MAYO</t>
  </si>
  <si>
    <t>5°-6° BÁSICO</t>
  </si>
  <si>
    <t>ESCUELA BÉLGICA</t>
  </si>
  <si>
    <t>EDUCACIÓN BÁSICA - CICLO I</t>
  </si>
  <si>
    <t>1°-4° BÁSICO</t>
  </si>
  <si>
    <t>2°-3°BÁSICO</t>
  </si>
  <si>
    <t>14 DE MAYO</t>
  </si>
  <si>
    <t>CELEBRACIÓN SEMANA DE EDUCACIÓN ARTÍSTICA - INSTALACIÓN "CREANDO CREAMOS"</t>
  </si>
  <si>
    <t>1° A 8° BÁSICO</t>
  </si>
  <si>
    <t>15 DE MAYO</t>
  </si>
  <si>
    <t>CELEBRACIÓN SEMANA DE EDUCACIÓN ARTÍSTICA - PRESENTACIÓN "EL MUNDO DE LAS ARTES ESCÉNICAS"</t>
  </si>
  <si>
    <t>8°-4°BÁSICO</t>
  </si>
  <si>
    <t>16 DE MAYO</t>
  </si>
  <si>
    <t>CELEBRACIÓN SEMANA DE EDUCACIÓN ARTÍSTICA - PRESENTACIÓN "TRAS BAMBALINAS"</t>
  </si>
  <si>
    <t>4°-2° BÁSICO</t>
  </si>
  <si>
    <t>22 DE MAYO</t>
  </si>
  <si>
    <t>CELEBRACIÓN SEMANA DE EDUCACIÓN ARTÍSTICA - CLASE ABIERTA "¿QUÉ ES CREAR PARA TI?"</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</si>
  <si>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</si>
  <si>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</si>
  <si>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</si>
  <si>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</si>
  <si>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</si>
  <si>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</si>
  <si>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</si>
  <si>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</si>
  <si>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</si>
  <si>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</si>
  <si>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</si>
  <si>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</si>
  <si>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</si>
  <si>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</si>
  <si>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</si>
  <si>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</si>
  <si>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</si>
  <si>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</si>
  <si>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</si>
  <si>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</si>
  <si>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</si>
  <si>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</si>
  <si>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</si>
  <si>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</si>
  <si>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t>
  </si>
  <si>
    <t>i. Publicar en dicho enlace, la resolución que aprueba el convenio.</t>
  </si>
  <si>
    <t>https://teatroamil.cl/static/2024/docs/convenios/REX-277-DE-2024.pdf</t>
  </si>
  <si>
    <t>ii. Publicar estructura orgánica y funciones o competencias de sus órganos.</t>
  </si>
  <si>
    <t>PUBLICADO FUERA DE PLAZO</t>
  </si>
  <si>
    <t>https://teatroamil.cl/static/2024/docs/estructura/ORGANIGRAMA_MAYO2024.pdf 
https://teatroamil.cl/static/2024/docs/estructura/COMPETENCIAS-Y-FUNCIONES-DE-CARGOS_MAYO2024.pdf</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</si>
  <si>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</si>
  <si>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</si>
  <si>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</si>
  <si>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</si>
  <si>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</si>
  <si>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</si>
  <si>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</si>
  <si>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</si>
  <si>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</si>
  <si>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https://teatroamil.cl/static/2024/docs/protocolos/Politicas_de_acceso_2024.pdf</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</si>
  <si>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</si>
  <si>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</si>
  <si>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</si>
  <si>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</si>
  <si>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</si>
  <si>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</si>
  <si>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</si>
  <si>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</si>
  <si>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</si>
  <si>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</si>
  <si>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</si>
  <si>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</si>
  <si>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</si>
  <si>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</si>
  <si>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https://teatroamil.cl/static/2024/docs/aportes/Aportes-Abril-2024.pdf</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</si>
  <si>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</si>
  <si>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</si>
  <si>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</si>
  <si>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</si>
  <si>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</si>
  <si>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</si>
  <si>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</si>
  <si>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</si>
  <si>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</si>
  <si>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</si>
  <si>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</si>
  <si>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</si>
  <si>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</si>
  <si>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</si>
  <si>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</si>
  <si>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</si>
  <si>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</si>
  <si>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</si>
  <si>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</si>
  <si>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</si>
  <si>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</si>
  <si>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</si>
  <si>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</si>
  <si>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</si>
  <si>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</si>
  <si>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</si>
  <si>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</si>
  <si>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</si>
  <si>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</si>
  <si>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</si>
  <si>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</si>
  <si>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</si>
  <si>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</si>
  <si>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</si>
  <si>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</si>
  <si>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EMPLEABILIDAD</t>
  </si>
  <si>
    <t>((Cantidad total de personal con contrato indefinido o plazo fijo durante 2024 / Cantidad total de personal con contrato indefinido o plazo fijo 2023) -1) *100</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</si>
  <si>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</si>
  <si>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</si>
  <si>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</si>
  <si>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</si>
  <si>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</si>
  <si>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</si>
  <si>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</si>
  <si>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10. LOGROS, HITOS, DESAFÍOS</t>
  </si>
  <si>
    <t>10.1 Logros (máximo 500 palabras)</t>
  </si>
  <si>
    <t>10.2 Hitos (máximo 500 palabras)</t>
  </si>
  <si>
    <t>LOGROS</t>
  </si>
  <si>
    <t>HITOS PROGRAMÁTICOS</t>
  </si>
  <si>
    <t>Principales logros alcanzandos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</si>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</sst>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_-;\-&quot;$&quot;* #,##0_-;_-&quot;$&quot;* &quot;-&quot;_-;_-@_-"/>
    <numFmt numFmtId="165" formatCode="&quot;$&quot;#,##0;[Red]&quot;$&quot;\-#,##0"/>
    <numFmt numFmtId="166" formatCode="_ &quot;$&quot;* #,##0_ ;_ &quot;$&quot;* \-#,##0_ ;_ &quot;$&quot;* &quot;-&quot;_ ;_ @_ "/>
    <numFmt numFmtId="167" formatCode="_ * #,##0_ ;_ * \-#,##0_ ;_ * &quot;-&quot;_ ;_ @_ "/>
    <numFmt numFmtId="168" formatCode="_-&quot;$&quot;\ * #,##0.00_-;\-&quot;$&quot;\ * #,##0.00_-;_-&quot;$&quot;\ * &quot;-&quot;??_-;_-@_-"/>
    <numFmt numFmtId="169" formatCode="_-&quot;$&quot;\ * #,##0_-;\-&quot;$&quot;\ * #,##0_-;_-&quot;$&quot;\ * &quot;-&quot;??_-;_-@_-"/>
  </numFmts>
  <fonts count="35">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i/>
      <sz val="9"/>
      <color theme="1"/>
      <name val="Verdana"/>
      <family val="2"/>
    </font>
    <font>
      <b/>
      <sz val="9"/>
      <color rgb="FF000000"/>
      <name val="Verdana"/>
    </font>
    <font>
      <sz val="9"/>
      <color rgb="FF000000"/>
      <name val="Verdana"/>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
      <patternFill patternType="solid">
        <fgColor theme="1"/>
        <bgColor indexed="64"/>
      </patternFill>
    </fill>
  </fills>
  <borders count="10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thin">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thin">
        <color indexed="64"/>
      </top>
      <bottom style="medium">
        <color indexed="64"/>
      </bottom>
      <diagonal/>
    </border>
  </borders>
  <cellStyleXfs count="47">
    <xf numFmtId="0" fontId="0" fillId="0" borderId="0"/>
    <xf numFmtId="0" fontId="1" fillId="0" borderId="0"/>
    <xf numFmtId="0" fontId="2" fillId="0" borderId="0" applyNumberFormat="0" applyFill="0" applyBorder="0" applyProtection="0"/>
    <xf numFmtId="0" fontId="3" fillId="0" borderId="0"/>
    <xf numFmtId="0" fontId="4" fillId="0" borderId="0"/>
    <xf numFmtId="43" fontId="3" fillId="0" borderId="0" applyFont="0" applyFill="0" applyBorder="0" applyAlignment="0" applyProtection="0"/>
    <xf numFmtId="168"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8"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43" fontId="3" fillId="0" borderId="0" applyFont="0" applyFill="0" applyBorder="0" applyAlignment="0" applyProtection="0"/>
    <xf numFmtId="0" fontId="3"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5" fillId="0" borderId="0" applyNumberFormat="0" applyFill="0" applyBorder="0" applyAlignment="0" applyProtection="0"/>
  </cellStyleXfs>
  <cellXfs count="582">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2" xfId="4" applyFont="1" applyFill="1" applyBorder="1" applyAlignment="1">
      <alignment horizontal="center" vertical="center"/>
    </xf>
    <xf numFmtId="0" fontId="10" fillId="5" borderId="47"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0" fillId="5" borderId="42" xfId="4" applyFont="1" applyFill="1" applyBorder="1" applyAlignment="1">
      <alignment horizontal="center" vertical="center" wrapText="1"/>
    </xf>
    <xf numFmtId="0" fontId="12" fillId="5" borderId="25" xfId="4" applyFont="1" applyFill="1" applyBorder="1" applyAlignment="1">
      <alignment horizontal="center" vertical="center" wrapText="1"/>
    </xf>
    <xf numFmtId="0" fontId="10" fillId="3" borderId="46" xfId="4" applyFont="1" applyFill="1" applyBorder="1" applyAlignment="1">
      <alignment horizontal="left" vertical="center" wrapText="1"/>
    </xf>
    <xf numFmtId="169" fontId="17" fillId="0" borderId="21" xfId="6" applyNumberFormat="1" applyFont="1" applyBorder="1" applyAlignment="1">
      <alignment vertical="center"/>
    </xf>
    <xf numFmtId="169" fontId="17" fillId="0" borderId="2" xfId="6" applyNumberFormat="1" applyFont="1" applyBorder="1" applyAlignment="1">
      <alignment vertical="center"/>
    </xf>
    <xf numFmtId="169" fontId="17" fillId="0" borderId="32" xfId="6" applyNumberFormat="1" applyFont="1" applyBorder="1" applyAlignment="1">
      <alignment vertical="center"/>
    </xf>
    <xf numFmtId="169" fontId="14" fillId="0" borderId="46" xfId="6" applyNumberFormat="1" applyFont="1" applyBorder="1" applyAlignment="1">
      <alignment vertical="center"/>
    </xf>
    <xf numFmtId="0" fontId="17" fillId="0" borderId="49" xfId="4" applyFont="1" applyBorder="1" applyAlignment="1">
      <alignment vertical="center"/>
    </xf>
    <xf numFmtId="0" fontId="10" fillId="3" borderId="44" xfId="4" applyFont="1" applyFill="1" applyBorder="1" applyAlignment="1">
      <alignment horizontal="left" vertical="center" wrapText="1"/>
    </xf>
    <xf numFmtId="169" fontId="17" fillId="0" borderId="14" xfId="6" applyNumberFormat="1" applyFont="1" applyBorder="1" applyAlignment="1">
      <alignment vertical="center"/>
    </xf>
    <xf numFmtId="169" fontId="17" fillId="0" borderId="7" xfId="6" applyNumberFormat="1" applyFont="1" applyBorder="1" applyAlignment="1">
      <alignment vertical="center"/>
    </xf>
    <xf numFmtId="169" fontId="17" fillId="0" borderId="23" xfId="6" applyNumberFormat="1" applyFont="1" applyBorder="1" applyAlignment="1">
      <alignment vertical="center"/>
    </xf>
    <xf numFmtId="169" fontId="14" fillId="0" borderId="44" xfId="6" applyNumberFormat="1" applyFont="1" applyBorder="1" applyAlignment="1">
      <alignment vertical="center"/>
    </xf>
    <xf numFmtId="0" fontId="17" fillId="0" borderId="26" xfId="4" applyFont="1" applyBorder="1" applyAlignment="1">
      <alignment vertical="center"/>
    </xf>
    <xf numFmtId="0" fontId="10" fillId="3" borderId="44" xfId="4" applyFont="1" applyFill="1" applyBorder="1" applyAlignment="1">
      <alignment vertical="center" wrapText="1"/>
    </xf>
    <xf numFmtId="0" fontId="10" fillId="3" borderId="44" xfId="4" applyFont="1" applyFill="1" applyBorder="1" applyAlignment="1">
      <alignment vertical="center"/>
    </xf>
    <xf numFmtId="0" fontId="10" fillId="3" borderId="55" xfId="4" applyFont="1" applyFill="1" applyBorder="1" applyAlignment="1">
      <alignment horizontal="left" vertical="center"/>
    </xf>
    <xf numFmtId="169" fontId="17" fillId="0" borderId="50" xfId="6" applyNumberFormat="1" applyFont="1" applyBorder="1" applyAlignment="1">
      <alignment vertical="center"/>
    </xf>
    <xf numFmtId="169" fontId="17" fillId="0" borderId="36" xfId="6" applyNumberFormat="1" applyFont="1" applyBorder="1" applyAlignment="1">
      <alignment vertical="center"/>
    </xf>
    <xf numFmtId="169" fontId="17" fillId="0" borderId="37" xfId="6" applyNumberFormat="1" applyFont="1" applyBorder="1" applyAlignment="1">
      <alignment vertical="center"/>
    </xf>
    <xf numFmtId="169" fontId="14" fillId="0" borderId="55" xfId="6" applyNumberFormat="1" applyFont="1" applyBorder="1" applyAlignment="1">
      <alignment vertical="center"/>
    </xf>
    <xf numFmtId="0" fontId="10" fillId="5" borderId="51" xfId="4" applyFont="1" applyFill="1" applyBorder="1" applyAlignment="1">
      <alignment horizontal="left" vertical="center"/>
    </xf>
    <xf numFmtId="169" fontId="17" fillId="0" borderId="19" xfId="4" applyNumberFormat="1" applyFont="1" applyBorder="1" applyAlignment="1">
      <alignment vertical="center"/>
    </xf>
    <xf numFmtId="169" fontId="17" fillId="0" borderId="54" xfId="4" applyNumberFormat="1" applyFont="1" applyBorder="1" applyAlignment="1">
      <alignment vertical="center"/>
    </xf>
    <xf numFmtId="169" fontId="14" fillId="0" borderId="51" xfId="4" applyNumberFormat="1" applyFont="1" applyBorder="1" applyAlignment="1">
      <alignment vertical="center"/>
    </xf>
    <xf numFmtId="0" fontId="17" fillId="0" borderId="51"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65" xfId="4" applyFont="1" applyFill="1" applyBorder="1" applyAlignment="1">
      <alignment horizontal="center" vertical="center" wrapText="1"/>
    </xf>
    <xf numFmtId="0" fontId="10" fillId="5" borderId="66" xfId="4" applyFont="1" applyFill="1" applyBorder="1" applyAlignment="1">
      <alignment horizontal="center" vertical="center" wrapText="1"/>
    </xf>
    <xf numFmtId="0" fontId="10" fillId="5" borderId="25" xfId="4" applyFont="1" applyFill="1" applyBorder="1" applyAlignment="1">
      <alignment horizontal="center" vertical="center" wrapText="1"/>
    </xf>
    <xf numFmtId="0" fontId="12" fillId="5" borderId="25" xfId="4" applyFont="1" applyFill="1" applyBorder="1" applyAlignment="1">
      <alignment horizontal="center" vertical="center"/>
    </xf>
    <xf numFmtId="0" fontId="12" fillId="3" borderId="56" xfId="4" applyFont="1" applyFill="1" applyBorder="1" applyAlignment="1">
      <alignment horizontal="left" vertical="center"/>
    </xf>
    <xf numFmtId="169" fontId="17" fillId="0" borderId="67" xfId="6" applyNumberFormat="1" applyFont="1" applyBorder="1" applyAlignment="1">
      <alignment vertical="center"/>
    </xf>
    <xf numFmtId="169" fontId="17" fillId="0" borderId="68" xfId="6" applyNumberFormat="1" applyFont="1" applyBorder="1" applyAlignment="1">
      <alignment vertical="center"/>
    </xf>
    <xf numFmtId="169" fontId="14" fillId="0" borderId="57" xfId="6" applyNumberFormat="1" applyFont="1" applyBorder="1" applyAlignment="1">
      <alignment vertical="center"/>
    </xf>
    <xf numFmtId="0" fontId="17" fillId="0" borderId="57" xfId="4" applyFont="1" applyBorder="1" applyAlignment="1">
      <alignment vertical="center"/>
    </xf>
    <xf numFmtId="0" fontId="12" fillId="3" borderId="24" xfId="4" applyFont="1" applyFill="1" applyBorder="1" applyAlignment="1">
      <alignment horizontal="left" vertical="center"/>
    </xf>
    <xf numFmtId="169" fontId="17" fillId="0" borderId="69" xfId="6" applyNumberFormat="1" applyFont="1" applyBorder="1" applyAlignment="1">
      <alignment vertical="center"/>
    </xf>
    <xf numFmtId="169" fontId="17" fillId="0" borderId="70" xfId="6" applyNumberFormat="1" applyFont="1" applyBorder="1" applyAlignment="1">
      <alignment vertical="center"/>
    </xf>
    <xf numFmtId="169" fontId="14" fillId="0" borderId="45" xfId="6" applyNumberFormat="1" applyFont="1" applyBorder="1" applyAlignment="1">
      <alignment vertical="center"/>
    </xf>
    <xf numFmtId="0" fontId="17" fillId="0" borderId="45" xfId="4" applyFont="1" applyBorder="1" applyAlignment="1">
      <alignment vertical="center"/>
    </xf>
    <xf numFmtId="0" fontId="12" fillId="3" borderId="58" xfId="4" applyFont="1" applyFill="1" applyBorder="1" applyAlignment="1">
      <alignment horizontal="left" vertical="center"/>
    </xf>
    <xf numFmtId="169" fontId="17" fillId="0" borderId="71" xfId="6" applyNumberFormat="1" applyFont="1" applyBorder="1" applyAlignment="1">
      <alignment vertical="center"/>
    </xf>
    <xf numFmtId="169" fontId="17" fillId="0" borderId="72" xfId="6" applyNumberFormat="1" applyFont="1" applyBorder="1" applyAlignment="1">
      <alignment vertical="center"/>
    </xf>
    <xf numFmtId="169" fontId="17" fillId="0" borderId="73" xfId="6" applyNumberFormat="1" applyFont="1" applyBorder="1" applyAlignment="1">
      <alignment vertical="center"/>
    </xf>
    <xf numFmtId="169" fontId="14" fillId="0" borderId="59" xfId="6" applyNumberFormat="1" applyFont="1" applyBorder="1" applyAlignment="1">
      <alignment vertical="center"/>
    </xf>
    <xf numFmtId="0" fontId="12" fillId="5" borderId="51" xfId="4" applyFont="1" applyFill="1" applyBorder="1" applyAlignment="1">
      <alignment horizontal="left" vertical="center"/>
    </xf>
    <xf numFmtId="169" fontId="17" fillId="0" borderId="43" xfId="4" applyNumberFormat="1" applyFont="1" applyBorder="1" applyAlignment="1">
      <alignment vertical="center"/>
    </xf>
    <xf numFmtId="169" fontId="17" fillId="0" borderId="33" xfId="4" applyNumberFormat="1" applyFont="1" applyBorder="1" applyAlignment="1">
      <alignment vertical="center"/>
    </xf>
    <xf numFmtId="169" fontId="17" fillId="0" borderId="53" xfId="4" applyNumberFormat="1" applyFont="1" applyBorder="1" applyAlignment="1">
      <alignment vertical="center"/>
    </xf>
    <xf numFmtId="0" fontId="17" fillId="6" borderId="51" xfId="4" applyFont="1" applyFill="1" applyBorder="1" applyAlignment="1">
      <alignment vertical="center"/>
    </xf>
    <xf numFmtId="0" fontId="12" fillId="5" borderId="0" xfId="4" applyFont="1" applyFill="1" applyAlignment="1">
      <alignment horizontal="left" vertical="center"/>
    </xf>
    <xf numFmtId="169" fontId="17" fillId="0" borderId="0" xfId="4" applyNumberFormat="1" applyFont="1" applyAlignment="1">
      <alignment vertical="center"/>
    </xf>
    <xf numFmtId="169"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9" fontId="17" fillId="0" borderId="5" xfId="4" applyNumberFormat="1" applyFont="1" applyBorder="1" applyAlignment="1">
      <alignment vertical="center"/>
    </xf>
    <xf numFmtId="0" fontId="12" fillId="5" borderId="0" xfId="4" applyFont="1" applyFill="1" applyAlignment="1">
      <alignment horizontal="center" vertical="center"/>
    </xf>
    <xf numFmtId="0" fontId="16" fillId="0" borderId="0" xfId="0" applyFont="1"/>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4" fillId="2" borderId="16" xfId="0"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vertical="center" wrapText="1"/>
    </xf>
    <xf numFmtId="0" fontId="14" fillId="6" borderId="7" xfId="0" applyFont="1" applyFill="1" applyBorder="1" applyAlignment="1">
      <alignment horizontal="lef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3" fontId="14" fillId="10" borderId="8" xfId="0" applyNumberFormat="1" applyFont="1" applyFill="1" applyBorder="1" applyAlignment="1">
      <alignment horizontal="center" vertical="center" wrapText="1"/>
    </xf>
    <xf numFmtId="0" fontId="14" fillId="0" borderId="0" xfId="15" applyFont="1" applyAlignment="1">
      <alignment vertical="center"/>
    </xf>
    <xf numFmtId="0" fontId="11" fillId="2" borderId="38"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8" xfId="9" applyFont="1" applyFill="1" applyBorder="1" applyAlignment="1">
      <alignment horizontal="center" vertical="center" wrapText="1"/>
    </xf>
    <xf numFmtId="0" fontId="12" fillId="2" borderId="7" xfId="0" applyFont="1" applyFill="1" applyBorder="1" applyAlignment="1" applyProtection="1">
      <alignment horizontal="center" vertical="center" wrapText="1"/>
      <protection locked="0"/>
    </xf>
    <xf numFmtId="0" fontId="11" fillId="6" borderId="7" xfId="0" applyFont="1" applyFill="1" applyBorder="1" applyProtection="1">
      <protection locked="0"/>
    </xf>
    <xf numFmtId="0" fontId="11"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4" fillId="6"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9" fillId="6" borderId="7" xfId="0" applyFont="1" applyFill="1" applyBorder="1" applyAlignment="1" applyProtection="1">
      <alignment horizontal="center"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6"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1" fillId="0" borderId="62"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8"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4" fillId="0" borderId="29" xfId="0" applyFont="1" applyBorder="1" applyAlignment="1">
      <alignment horizontal="center" vertical="center" wrapText="1"/>
    </xf>
    <xf numFmtId="0" fontId="11" fillId="0" borderId="0" xfId="0" applyFont="1" applyAlignment="1">
      <alignment horizontal="center"/>
    </xf>
    <xf numFmtId="0" fontId="14" fillId="2" borderId="3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7" xfId="0" applyFont="1" applyBorder="1" applyAlignment="1">
      <alignment horizontal="left" vertical="center"/>
    </xf>
    <xf numFmtId="0" fontId="10" fillId="2" borderId="74"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1" xfId="1" applyFont="1" applyFill="1" applyBorder="1" applyAlignment="1" applyProtection="1">
      <alignment horizontal="center" vertical="center" wrapText="1"/>
      <protection locked="0"/>
    </xf>
    <xf numFmtId="0" fontId="10" fillId="2" borderId="82"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19" xfId="0" applyFont="1" applyFill="1" applyBorder="1" applyAlignment="1">
      <alignment horizontal="left" vertical="center" wrapText="1"/>
    </xf>
    <xf numFmtId="0" fontId="13" fillId="2" borderId="18" xfId="0" applyFont="1" applyFill="1" applyBorder="1" applyAlignment="1">
      <alignment vertical="center" wrapText="1"/>
    </xf>
    <xf numFmtId="0" fontId="11" fillId="0" borderId="34"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8" xfId="0" applyFont="1" applyFill="1" applyBorder="1" applyAlignment="1">
      <alignment vertical="center" wrapText="1"/>
    </xf>
    <xf numFmtId="0" fontId="14" fillId="10" borderId="78"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5" xfId="0" applyFont="1" applyFill="1" applyBorder="1" applyAlignment="1">
      <alignment vertical="center" wrapText="1"/>
    </xf>
    <xf numFmtId="0" fontId="14" fillId="10" borderId="75" xfId="0" applyFont="1" applyFill="1" applyBorder="1" applyAlignment="1">
      <alignment horizontal="center" vertical="center" wrapText="1"/>
    </xf>
    <xf numFmtId="0" fontId="11" fillId="10" borderId="75" xfId="0" applyFont="1" applyFill="1" applyBorder="1" applyAlignment="1">
      <alignment vertical="center" wrapText="1"/>
    </xf>
    <xf numFmtId="0" fontId="11" fillId="10" borderId="75" xfId="0" applyFont="1" applyFill="1" applyBorder="1" applyAlignment="1">
      <alignment horizontal="center" vertical="center" wrapText="1"/>
    </xf>
    <xf numFmtId="0" fontId="17" fillId="10" borderId="75"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4" fillId="10" borderId="77" xfId="0" applyFont="1" applyFill="1" applyBorder="1" applyAlignment="1">
      <alignment horizontal="left" vertical="center" wrapText="1"/>
    </xf>
    <xf numFmtId="0" fontId="14" fillId="10" borderId="76" xfId="0" applyFont="1" applyFill="1" applyBorder="1" applyAlignment="1">
      <alignment horizontal="left" vertical="center" wrapText="1"/>
    </xf>
    <xf numFmtId="0" fontId="11" fillId="10" borderId="76"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8"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2"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5" xfId="0" applyNumberFormat="1" applyFont="1" applyBorder="1" applyAlignment="1">
      <alignment horizontal="center" vertical="center" wrapText="1"/>
    </xf>
    <xf numFmtId="14" fontId="11" fillId="0" borderId="6"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4" fillId="10" borderId="7" xfId="0" applyFont="1" applyFill="1" applyBorder="1" applyAlignment="1" applyProtection="1">
      <alignment horizontal="lef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6" xfId="0" applyFont="1" applyFill="1" applyBorder="1" applyAlignment="1">
      <alignment horizontal="center" vertical="center" wrapText="1"/>
    </xf>
    <xf numFmtId="0" fontId="17" fillId="0" borderId="27" xfId="4" applyFont="1" applyBorder="1" applyAlignment="1">
      <alignment vertical="center" wrapText="1"/>
    </xf>
    <xf numFmtId="0" fontId="17" fillId="0" borderId="59" xfId="4" applyFont="1" applyBorder="1" applyAlignment="1">
      <alignment vertical="center" wrapText="1"/>
    </xf>
    <xf numFmtId="0" fontId="17" fillId="6" borderId="6" xfId="4" applyFont="1" applyFill="1" applyBorder="1" applyAlignment="1">
      <alignment vertical="center" wrapText="1"/>
    </xf>
    <xf numFmtId="166" fontId="13" fillId="0" borderId="7" xfId="44" applyFont="1" applyBorder="1" applyAlignment="1">
      <alignment vertical="center" wrapText="1"/>
    </xf>
    <xf numFmtId="0" fontId="13" fillId="0" borderId="50" xfId="0" applyFont="1" applyBorder="1" applyAlignment="1">
      <alignment vertical="center" wrapText="1"/>
    </xf>
    <xf numFmtId="0" fontId="13" fillId="0" borderId="80" xfId="0" applyFont="1" applyBorder="1" applyAlignment="1">
      <alignment vertical="center" wrapText="1"/>
    </xf>
    <xf numFmtId="0" fontId="11" fillId="0" borderId="80" xfId="0" applyFont="1" applyBorder="1" applyAlignment="1">
      <alignment vertical="center" wrapText="1"/>
    </xf>
    <xf numFmtId="166" fontId="14" fillId="0" borderId="23" xfId="44" applyFont="1" applyBorder="1" applyAlignment="1">
      <alignment horizontal="center" vertical="center"/>
    </xf>
    <xf numFmtId="0" fontId="11" fillId="2" borderId="5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2" borderId="17" xfId="0" applyFont="1" applyFill="1" applyBorder="1" applyAlignment="1">
      <alignment horizontal="left" vertical="center" wrapText="1" indent="1"/>
    </xf>
    <xf numFmtId="0" fontId="14" fillId="0" borderId="7" xfId="0" applyFont="1" applyBorder="1" applyAlignment="1">
      <alignment horizontal="left" vertical="center" wrapText="1" indent="1"/>
    </xf>
    <xf numFmtId="0" fontId="14" fillId="0" borderId="5" xfId="0" applyFont="1" applyBorder="1" applyAlignment="1">
      <alignment horizontal="left" vertical="center" wrapText="1" indent="1"/>
    </xf>
    <xf numFmtId="0" fontId="11" fillId="0" borderId="0" xfId="0" applyFont="1" applyAlignment="1">
      <alignment horizontal="left" indent="1"/>
    </xf>
    <xf numFmtId="0" fontId="14" fillId="0" borderId="8" xfId="0" applyFont="1" applyBorder="1" applyAlignment="1">
      <alignment horizontal="center" vertical="center" wrapText="1"/>
    </xf>
    <xf numFmtId="0" fontId="14" fillId="6" borderId="0" xfId="0" applyFont="1" applyFill="1" applyAlignment="1">
      <alignment horizontal="center" vertical="center" wrapText="1"/>
    </xf>
    <xf numFmtId="0" fontId="14" fillId="2" borderId="39" xfId="0" applyFont="1" applyFill="1" applyBorder="1" applyAlignment="1">
      <alignment horizontal="left" vertical="center" wrapText="1" indent="1"/>
    </xf>
    <xf numFmtId="0" fontId="12" fillId="0" borderId="0" xfId="0" applyFont="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applyAlignment="1">
      <alignment horizontal="center" vertical="center"/>
    </xf>
    <xf numFmtId="0" fontId="11" fillId="0" borderId="60" xfId="0" applyFont="1" applyBorder="1" applyAlignment="1">
      <alignment horizontal="center"/>
    </xf>
    <xf numFmtId="0" fontId="12" fillId="0" borderId="83" xfId="0" applyFont="1" applyBorder="1" applyAlignment="1">
      <alignment horizontal="center" vertical="center" wrapText="1"/>
    </xf>
    <xf numFmtId="0" fontId="12" fillId="0" borderId="41"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43"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2" borderId="98" xfId="0" applyFont="1" applyFill="1" applyBorder="1" applyAlignment="1">
      <alignment horizontal="center" vertical="center" wrapText="1"/>
    </xf>
    <xf numFmtId="0" fontId="10" fillId="2" borderId="86"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2" xfId="0" applyFont="1" applyBorder="1" applyAlignment="1">
      <alignment horizontal="center" vertical="center"/>
    </xf>
    <xf numFmtId="0" fontId="17" fillId="0" borderId="21" xfId="0" applyFont="1" applyBorder="1" applyAlignment="1">
      <alignment horizontal="center" vertical="center"/>
    </xf>
    <xf numFmtId="0" fontId="17" fillId="0" borderId="86" xfId="0" applyFont="1" applyBorder="1" applyAlignment="1">
      <alignment horizontal="center" vertical="center"/>
    </xf>
    <xf numFmtId="0" fontId="17" fillId="0" borderId="75" xfId="0" applyFont="1" applyBorder="1" applyAlignment="1">
      <alignment horizontal="center" vertical="center"/>
    </xf>
    <xf numFmtId="0" fontId="5" fillId="0" borderId="77" xfId="46" applyFill="1" applyBorder="1" applyAlignment="1">
      <alignment horizontal="center" vertical="center" wrapText="1"/>
    </xf>
    <xf numFmtId="0" fontId="17" fillId="0" borderId="83" xfId="0" applyFont="1" applyBorder="1" applyAlignment="1">
      <alignment horizontal="center" vertical="center"/>
    </xf>
    <xf numFmtId="0" fontId="5" fillId="0" borderId="75" xfId="46" applyFill="1" applyBorder="1" applyAlignment="1">
      <alignment horizontal="center" vertical="center"/>
    </xf>
    <xf numFmtId="0" fontId="17" fillId="0" borderId="43" xfId="0" applyFont="1" applyBorder="1" applyAlignment="1">
      <alignment horizontal="center" vertical="center"/>
    </xf>
    <xf numFmtId="17" fontId="17" fillId="0" borderId="62" xfId="0" quotePrefix="1" applyNumberFormat="1" applyFont="1" applyBorder="1" applyAlignment="1">
      <alignment horizontal="center" vertical="center"/>
    </xf>
    <xf numFmtId="0" fontId="10" fillId="2" borderId="99" xfId="1" applyFont="1" applyFill="1" applyBorder="1" applyAlignment="1" applyProtection="1">
      <alignment horizontal="center" vertical="center" wrapText="1"/>
      <protection locked="0"/>
    </xf>
    <xf numFmtId="0" fontId="10" fillId="2" borderId="100" xfId="1" applyFont="1" applyFill="1" applyBorder="1" applyAlignment="1" applyProtection="1">
      <alignment horizontal="center" vertical="center" wrapText="1"/>
      <protection locked="0"/>
    </xf>
    <xf numFmtId="0" fontId="10" fillId="2" borderId="101" xfId="1" applyFont="1" applyFill="1" applyBorder="1" applyAlignment="1" applyProtection="1">
      <alignment horizontal="center" vertical="center" wrapText="1"/>
      <protection locked="0"/>
    </xf>
    <xf numFmtId="0" fontId="17" fillId="0" borderId="62" xfId="0" quotePrefix="1" applyFont="1" applyBorder="1" applyAlignment="1">
      <alignment horizontal="center" vertical="center"/>
    </xf>
    <xf numFmtId="17" fontId="17" fillId="0" borderId="75" xfId="0" quotePrefix="1" applyNumberFormat="1" applyFont="1" applyBorder="1" applyAlignment="1">
      <alignment horizontal="center" vertical="center"/>
    </xf>
    <xf numFmtId="0" fontId="17" fillId="0" borderId="30"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3" xfId="0" applyFont="1" applyBorder="1" applyAlignment="1">
      <alignment horizontal="center" vertical="center"/>
    </xf>
    <xf numFmtId="17" fontId="17" fillId="0" borderId="78" xfId="0" quotePrefix="1" applyNumberFormat="1" applyFont="1" applyBorder="1" applyAlignment="1">
      <alignment horizontal="center" vertical="center"/>
    </xf>
    <xf numFmtId="0" fontId="17" fillId="0" borderId="78" xfId="0" applyFont="1" applyBorder="1" applyAlignment="1">
      <alignment horizontal="center" vertical="center"/>
    </xf>
    <xf numFmtId="17" fontId="17" fillId="0" borderId="75" xfId="0" applyNumberFormat="1" applyFont="1" applyBorder="1" applyAlignment="1">
      <alignment horizontal="center" vertical="center"/>
    </xf>
    <xf numFmtId="0" fontId="10" fillId="2" borderId="102" xfId="1" applyFont="1" applyFill="1" applyBorder="1" applyAlignment="1" applyProtection="1">
      <alignment vertical="center" wrapText="1"/>
      <protection locked="0"/>
    </xf>
    <xf numFmtId="0" fontId="11" fillId="0" borderId="15" xfId="0" applyFont="1" applyBorder="1" applyAlignment="1" applyProtection="1">
      <alignment vertical="center"/>
      <protection locked="0"/>
    </xf>
    <xf numFmtId="0" fontId="17" fillId="0" borderId="15" xfId="0" applyFont="1" applyBorder="1" applyAlignment="1">
      <alignment vertical="center"/>
    </xf>
    <xf numFmtId="14" fontId="5" fillId="0" borderId="7" xfId="46" applyNumberFormat="1" applyBorder="1" applyAlignment="1">
      <alignment horizontal="center" vertical="center" wrapText="1"/>
    </xf>
    <xf numFmtId="0" fontId="13" fillId="0" borderId="7" xfId="0" applyFont="1" applyBorder="1" applyAlignment="1">
      <alignment horizontal="center" vertical="center" wrapText="1"/>
    </xf>
    <xf numFmtId="0" fontId="13" fillId="0" borderId="87" xfId="0" applyFont="1" applyBorder="1" applyAlignment="1">
      <alignment horizontal="center" vertical="center"/>
    </xf>
    <xf numFmtId="167" fontId="13" fillId="0" borderId="87" xfId="45" applyFont="1" applyBorder="1" applyAlignment="1">
      <alignment horizontal="center" vertical="center"/>
    </xf>
    <xf numFmtId="0" fontId="11" fillId="0" borderId="29" xfId="0" applyFont="1" applyBorder="1" applyAlignment="1">
      <alignment horizontal="center" vertical="center" wrapText="1"/>
    </xf>
    <xf numFmtId="0" fontId="11" fillId="0" borderId="74" xfId="0" applyFont="1" applyBorder="1" applyAlignment="1" applyProtection="1">
      <alignment vertical="center" wrapText="1"/>
      <protection locked="0"/>
    </xf>
    <xf numFmtId="0" fontId="5" fillId="0" borderId="8" xfId="46" applyBorder="1" applyAlignment="1">
      <alignment horizontal="center" vertical="center" wrapText="1"/>
    </xf>
    <xf numFmtId="0" fontId="16" fillId="0" borderId="0" xfId="0" applyFont="1" applyAlignment="1">
      <alignment horizontal="center" vertical="center"/>
    </xf>
    <xf numFmtId="0" fontId="14" fillId="0" borderId="8" xfId="0" applyFont="1" applyBorder="1" applyAlignment="1">
      <alignment horizontal="center" vertical="center"/>
    </xf>
    <xf numFmtId="165" fontId="14" fillId="0" borderId="10" xfId="44" applyNumberFormat="1" applyFont="1" applyBorder="1" applyAlignment="1">
      <alignment horizontal="center" vertical="center"/>
    </xf>
    <xf numFmtId="165" fontId="13" fillId="4" borderId="51" xfId="44" applyNumberFormat="1" applyFont="1" applyFill="1" applyBorder="1" applyAlignment="1">
      <alignment horizontal="center" vertical="center"/>
    </xf>
    <xf numFmtId="0" fontId="11" fillId="0" borderId="60" xfId="0" applyFont="1" applyBorder="1" applyAlignment="1">
      <alignment horizontal="center" vertical="center"/>
    </xf>
    <xf numFmtId="0" fontId="14" fillId="0" borderId="1" xfId="15" applyFont="1" applyBorder="1" applyAlignment="1">
      <alignment horizontal="center" vertical="center" wrapText="1"/>
    </xf>
    <xf numFmtId="0" fontId="14" fillId="0" borderId="2" xfId="15" applyFont="1" applyBorder="1" applyAlignment="1">
      <alignment horizontal="center" vertical="center" wrapText="1"/>
    </xf>
    <xf numFmtId="0" fontId="14" fillId="0" borderId="3" xfId="15" applyFont="1" applyBorder="1" applyAlignment="1">
      <alignment horizontal="center" vertical="center" wrapText="1"/>
    </xf>
    <xf numFmtId="0" fontId="14" fillId="0" borderId="0" xfId="15" applyFont="1" applyAlignment="1">
      <alignment vertical="center" wrapText="1"/>
    </xf>
    <xf numFmtId="0" fontId="14" fillId="0" borderId="11" xfId="15" applyFont="1" applyBorder="1" applyAlignment="1">
      <alignment horizontal="center" vertical="center" wrapText="1"/>
    </xf>
    <xf numFmtId="0" fontId="14" fillId="0" borderId="7" xfId="15" applyFont="1" applyBorder="1" applyAlignment="1">
      <alignment horizontal="center" vertical="center" wrapText="1"/>
    </xf>
    <xf numFmtId="0" fontId="14" fillId="0" borderId="9" xfId="15" applyFont="1" applyBorder="1" applyAlignment="1">
      <alignment horizontal="center" vertical="center" wrapText="1"/>
    </xf>
    <xf numFmtId="0" fontId="11" fillId="0" borderId="7" xfId="29" applyFont="1" applyBorder="1" applyAlignment="1">
      <alignment horizontal="center" vertical="center" wrapText="1"/>
    </xf>
    <xf numFmtId="0" fontId="14" fillId="0" borderId="4" xfId="15" applyFont="1" applyBorder="1" applyAlignment="1">
      <alignment horizontal="center" vertical="center" wrapText="1"/>
    </xf>
    <xf numFmtId="0" fontId="14" fillId="0" borderId="5" xfId="15" applyFont="1" applyBorder="1" applyAlignment="1">
      <alignment horizontal="center" vertical="center" wrapText="1"/>
    </xf>
    <xf numFmtId="14" fontId="14" fillId="0" borderId="15" xfId="15" applyNumberFormat="1" applyFont="1" applyBorder="1" applyAlignment="1">
      <alignment horizontal="center" vertical="center" wrapText="1"/>
    </xf>
    <xf numFmtId="0" fontId="14" fillId="0" borderId="8" xfId="15" applyFont="1" applyBorder="1" applyAlignment="1">
      <alignment horizontal="center" vertical="center" wrapText="1"/>
    </xf>
    <xf numFmtId="0" fontId="14" fillId="0" borderId="0" xfId="15" applyFont="1" applyAlignment="1">
      <alignment horizontal="center" vertical="center"/>
    </xf>
    <xf numFmtId="49" fontId="25" fillId="9" borderId="0" xfId="29" applyNumberFormat="1" applyFont="1" applyFill="1" applyBorder="1" applyAlignment="1">
      <alignment horizontal="center" vertical="center"/>
    </xf>
    <xf numFmtId="49" fontId="20" fillId="9"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9" borderId="0" xfId="29" applyNumberFormat="1" applyFont="1" applyFill="1" applyBorder="1" applyAlignment="1">
      <alignment horizontal="center" vertical="center"/>
    </xf>
    <xf numFmtId="0" fontId="13" fillId="0" borderId="60"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3" xfId="0" quotePrefix="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 xfId="0" quotePrefix="1" applyFont="1" applyBorder="1" applyAlignment="1" applyProtection="1">
      <alignment horizontal="center" vertical="center"/>
      <protection locked="0"/>
    </xf>
    <xf numFmtId="0" fontId="5" fillId="0" borderId="62" xfId="46" applyBorder="1" applyAlignment="1" applyProtection="1">
      <alignment horizontal="center" vertical="center" wrapText="1"/>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5" fillId="6" borderId="7" xfId="46" applyNumberFormat="1" applyFill="1" applyBorder="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3" fontId="11" fillId="0" borderId="0" xfId="0" applyNumberFormat="1" applyFont="1"/>
    <xf numFmtId="0" fontId="14" fillId="6" borderId="7" xfId="0" applyFont="1" applyFill="1" applyBorder="1" applyAlignment="1">
      <alignment horizontal="center" vertical="center" wrapText="1"/>
    </xf>
    <xf numFmtId="0" fontId="14" fillId="6" borderId="36" xfId="0" applyFont="1" applyFill="1" applyBorder="1" applyAlignment="1">
      <alignment horizontal="center" vertical="center" wrapText="1"/>
    </xf>
    <xf numFmtId="3" fontId="14" fillId="6" borderId="1" xfId="0" applyNumberFormat="1" applyFont="1" applyFill="1" applyBorder="1" applyAlignment="1">
      <alignment horizontal="center" vertical="center" wrapText="1"/>
    </xf>
    <xf numFmtId="3" fontId="14" fillId="10" borderId="2" xfId="0" applyNumberFormat="1" applyFont="1" applyFill="1" applyBorder="1" applyAlignment="1">
      <alignment horizontal="center" vertical="center" wrapText="1"/>
    </xf>
    <xf numFmtId="3" fontId="14" fillId="6" borderId="15"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52" xfId="0" applyFont="1" applyFill="1" applyBorder="1" applyAlignment="1">
      <alignment horizontal="center" vertical="center" wrapText="1"/>
    </xf>
    <xf numFmtId="0" fontId="14" fillId="0" borderId="36" xfId="0" applyFont="1" applyBorder="1" applyAlignment="1">
      <alignment horizontal="left" vertical="center" wrapText="1" indent="1"/>
    </xf>
    <xf numFmtId="0" fontId="14" fillId="0" borderId="3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0" xfId="0" applyFont="1" applyBorder="1" applyAlignment="1">
      <alignment horizontal="left" vertical="center" wrapText="1" indent="1"/>
    </xf>
    <xf numFmtId="14" fontId="14" fillId="0" borderId="62"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14" fontId="14" fillId="0" borderId="28" xfId="0" applyNumberFormat="1" applyFont="1" applyBorder="1" applyAlignment="1">
      <alignment horizontal="center" vertical="center" wrapText="1"/>
    </xf>
    <xf numFmtId="14" fontId="14" fillId="0" borderId="46" xfId="0" applyNumberFormat="1" applyFont="1" applyBorder="1" applyAlignment="1">
      <alignment horizontal="center" vertical="center" wrapText="1"/>
    </xf>
    <xf numFmtId="14" fontId="14" fillId="0" borderId="44" xfId="0" applyNumberFormat="1" applyFont="1" applyBorder="1" applyAlignment="1">
      <alignment horizontal="center" vertical="center" wrapText="1"/>
    </xf>
    <xf numFmtId="14" fontId="14" fillId="0" borderId="55" xfId="0" applyNumberFormat="1" applyFont="1" applyBorder="1" applyAlignment="1">
      <alignment horizontal="center" vertical="center" wrapText="1"/>
    </xf>
    <xf numFmtId="14" fontId="14" fillId="0" borderId="104" xfId="0" applyNumberFormat="1" applyFont="1" applyBorder="1" applyAlignment="1">
      <alignment horizontal="center" vertical="center" wrapText="1"/>
    </xf>
    <xf numFmtId="0" fontId="14" fillId="0" borderId="21"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28" xfId="0" applyFont="1" applyBorder="1" applyAlignment="1">
      <alignment horizontal="left" vertical="center" wrapText="1" indent="1"/>
    </xf>
    <xf numFmtId="0" fontId="14" fillId="0" borderId="2" xfId="0" applyFont="1" applyBorder="1" applyAlignment="1">
      <alignment horizontal="left" vertical="center" wrapText="1" indent="1"/>
    </xf>
    <xf numFmtId="0" fontId="11" fillId="0" borderId="32" xfId="0" applyFont="1" applyBorder="1" applyAlignment="1">
      <alignment horizontal="center" vertical="center" wrapText="1"/>
    </xf>
    <xf numFmtId="0" fontId="14" fillId="6" borderId="40"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3" xfId="0" applyFont="1" applyBorder="1" applyAlignment="1">
      <alignment horizontal="center" vertical="center" wrapText="1"/>
    </xf>
    <xf numFmtId="3" fontId="14" fillId="6" borderId="35" xfId="0" applyNumberFormat="1" applyFont="1" applyFill="1" applyBorder="1" applyAlignment="1">
      <alignment horizontal="center" vertical="center" wrapText="1"/>
    </xf>
    <xf numFmtId="14" fontId="14" fillId="0" borderId="21" xfId="0" applyNumberFormat="1" applyFont="1" applyBorder="1" applyAlignment="1">
      <alignment horizontal="center" vertical="center" wrapText="1"/>
    </xf>
    <xf numFmtId="14" fontId="14" fillId="0" borderId="50" xfId="0" applyNumberFormat="1" applyFont="1" applyBorder="1" applyAlignment="1">
      <alignment horizontal="center" vertical="center" wrapText="1"/>
    </xf>
    <xf numFmtId="3" fontId="14" fillId="10" borderId="7" xfId="0" applyNumberFormat="1" applyFont="1" applyFill="1" applyBorder="1" applyAlignment="1">
      <alignment horizontal="center" vertical="center" wrapText="1"/>
    </xf>
    <xf numFmtId="3" fontId="14" fillId="10" borderId="36" xfId="0" applyNumberFormat="1" applyFont="1" applyFill="1" applyBorder="1" applyAlignment="1">
      <alignment horizontal="center" vertical="center" wrapText="1"/>
    </xf>
    <xf numFmtId="14" fontId="5" fillId="0" borderId="7" xfId="7" applyNumberFormat="1" applyBorder="1" applyAlignment="1">
      <alignment horizontal="center" vertical="center" wrapText="1"/>
    </xf>
    <xf numFmtId="0" fontId="17" fillId="0" borderId="15" xfId="0" applyFont="1" applyBorder="1" applyAlignment="1" applyProtection="1">
      <alignment vertical="center" wrapText="1"/>
      <protection locked="0"/>
    </xf>
    <xf numFmtId="17" fontId="17" fillId="0" borderId="78" xfId="0" quotePrefix="1" applyNumberFormat="1" applyFont="1" applyBorder="1" applyAlignment="1">
      <alignment horizontal="center" vertical="center" wrapText="1"/>
    </xf>
    <xf numFmtId="0" fontId="17" fillId="0" borderId="15" xfId="0" applyFont="1" applyBorder="1" applyAlignment="1">
      <alignment horizontal="left" vertical="center" wrapText="1"/>
    </xf>
    <xf numFmtId="17" fontId="17" fillId="0" borderId="83" xfId="0" applyNumberFormat="1" applyFont="1" applyBorder="1" applyAlignment="1">
      <alignment horizontal="center" vertical="center" wrapText="1"/>
    </xf>
    <xf numFmtId="0" fontId="13" fillId="0" borderId="1" xfId="0" applyFont="1" applyBorder="1" applyAlignment="1" applyProtection="1">
      <alignment horizontal="left" vertical="center" wrapText="1" indent="1"/>
      <protection locked="0"/>
    </xf>
    <xf numFmtId="0" fontId="11" fillId="0" borderId="15" xfId="0" applyFont="1" applyBorder="1" applyAlignment="1" applyProtection="1">
      <alignment horizontal="left" vertical="center" wrapText="1" indent="1"/>
      <protection locked="0"/>
    </xf>
    <xf numFmtId="0" fontId="11" fillId="0" borderId="15" xfId="0" applyFont="1" applyBorder="1" applyAlignment="1" applyProtection="1">
      <alignment horizontal="left" indent="1"/>
      <protection locked="0"/>
    </xf>
    <xf numFmtId="0" fontId="11" fillId="0" borderId="11" xfId="0" applyFont="1" applyBorder="1" applyAlignment="1" applyProtection="1">
      <alignment horizontal="left" indent="1"/>
      <protection locked="0"/>
    </xf>
    <xf numFmtId="0" fontId="11" fillId="0" borderId="4" xfId="0" applyFont="1" applyBorder="1" applyAlignment="1" applyProtection="1">
      <alignment horizontal="left" vertical="center" wrapText="1" indent="1"/>
      <protection locked="0"/>
    </xf>
    <xf numFmtId="0" fontId="11" fillId="0" borderId="62" xfId="0" applyFont="1" applyBorder="1" applyAlignment="1" applyProtection="1">
      <alignment horizontal="left" vertical="center" indent="1"/>
      <protection locked="0"/>
    </xf>
    <xf numFmtId="0" fontId="14" fillId="0" borderId="8" xfId="15" applyFont="1" applyBorder="1" applyAlignment="1">
      <alignment horizontal="left" vertical="center" wrapText="1" indent="1"/>
    </xf>
    <xf numFmtId="0" fontId="14" fillId="0" borderId="5" xfId="15" applyFont="1" applyBorder="1" applyAlignment="1">
      <alignment horizontal="left" vertical="center" wrapText="1" indent="1"/>
    </xf>
    <xf numFmtId="0" fontId="14" fillId="0" borderId="0" xfId="15" applyFont="1" applyAlignment="1">
      <alignment horizontal="left" vertical="center" indent="1"/>
    </xf>
    <xf numFmtId="49" fontId="25" fillId="9" borderId="0" xfId="29" applyNumberFormat="1" applyFont="1" applyFill="1" applyBorder="1" applyAlignment="1">
      <alignment horizontal="left" vertical="center" indent="1"/>
    </xf>
    <xf numFmtId="0" fontId="11" fillId="0" borderId="0" xfId="0" applyFont="1" applyAlignment="1">
      <alignment horizontal="left" vertical="center" indent="1"/>
    </xf>
    <xf numFmtId="0" fontId="14" fillId="0" borderId="35" xfId="15" applyFont="1" applyBorder="1" applyAlignment="1">
      <alignment horizontal="center" vertical="center" wrapText="1"/>
    </xf>
    <xf numFmtId="0" fontId="14" fillId="0" borderId="36" xfId="15" applyFont="1" applyBorder="1" applyAlignment="1">
      <alignment horizontal="center" vertical="center" wrapText="1"/>
    </xf>
    <xf numFmtId="0" fontId="14" fillId="0" borderId="7" xfId="15" applyFont="1" applyBorder="1" applyAlignment="1">
      <alignment horizontal="left" vertical="center" wrapText="1" indent="1"/>
    </xf>
    <xf numFmtId="14" fontId="14" fillId="0" borderId="1" xfId="15" applyNumberFormat="1" applyFont="1" applyBorder="1" applyAlignment="1">
      <alignment horizontal="center" vertical="center" wrapText="1"/>
    </xf>
    <xf numFmtId="0" fontId="14" fillId="0" borderId="2" xfId="15" applyFont="1" applyBorder="1" applyAlignment="1">
      <alignment horizontal="left" vertical="center" wrapText="1" indent="1"/>
    </xf>
    <xf numFmtId="0" fontId="11" fillId="0" borderId="2" xfId="29" applyFont="1" applyBorder="1" applyAlignment="1">
      <alignment horizontal="center" vertical="center" wrapText="1"/>
    </xf>
    <xf numFmtId="14" fontId="14" fillId="0" borderId="11" xfId="15" applyNumberFormat="1" applyFont="1" applyBorder="1" applyAlignment="1">
      <alignment horizontal="center" vertical="center" wrapText="1"/>
    </xf>
    <xf numFmtId="0" fontId="14" fillId="0" borderId="52" xfId="15" applyFont="1" applyBorder="1" applyAlignment="1">
      <alignment horizontal="center" vertical="center" wrapText="1"/>
    </xf>
    <xf numFmtId="0" fontId="14" fillId="0" borderId="6" xfId="15" applyFont="1" applyBorder="1" applyAlignment="1">
      <alignment horizontal="center" vertical="center" wrapText="1"/>
    </xf>
    <xf numFmtId="0" fontId="14" fillId="0" borderId="10" xfId="15" applyFont="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7" fillId="0" borderId="15" xfId="0" applyFont="1" applyBorder="1" applyAlignment="1">
      <alignment vertical="center" wrapText="1"/>
    </xf>
    <xf numFmtId="0" fontId="13" fillId="0" borderId="15" xfId="0" applyFont="1" applyBorder="1" applyAlignment="1" applyProtection="1">
      <alignment horizontal="left" vertical="center" wrapText="1" indent="1"/>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34" fillId="0" borderId="15" xfId="0" applyFont="1" applyBorder="1" applyAlignment="1" applyProtection="1">
      <alignment vertical="center" wrapText="1"/>
      <protection locked="0"/>
    </xf>
    <xf numFmtId="0" fontId="17" fillId="0" borderId="15" xfId="0" applyFont="1" applyBorder="1" applyAlignment="1">
      <alignment horizontal="left" vertical="center" wrapText="1" indent="1"/>
    </xf>
    <xf numFmtId="0" fontId="10" fillId="13" borderId="11" xfId="0" applyFont="1" applyFill="1" applyBorder="1" applyAlignment="1">
      <alignment horizontal="left" vertical="center"/>
    </xf>
    <xf numFmtId="0" fontId="10" fillId="13" borderId="14" xfId="0" applyFont="1" applyFill="1" applyBorder="1" applyAlignment="1">
      <alignment horizontal="center" vertical="center"/>
    </xf>
    <xf numFmtId="0" fontId="10" fillId="13" borderId="62" xfId="0" applyFont="1" applyFill="1" applyBorder="1" applyAlignment="1">
      <alignment horizontal="center" vertical="center"/>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7" fillId="0" borderId="41" xfId="4" applyFont="1" applyBorder="1" applyAlignment="1">
      <alignment horizontal="left" vertical="center"/>
    </xf>
    <xf numFmtId="0" fontId="12" fillId="0" borderId="41"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0" fontId="17" fillId="10" borderId="24" xfId="0" applyFont="1" applyFill="1" applyBorder="1" applyAlignment="1">
      <alignment horizontal="left" vertical="center" wrapText="1"/>
    </xf>
    <xf numFmtId="0" fontId="17" fillId="10" borderId="79" xfId="0" applyFont="1" applyFill="1" applyBorder="1" applyAlignment="1">
      <alignment horizontal="left" vertical="center" wrapText="1"/>
    </xf>
    <xf numFmtId="0" fontId="17" fillId="10" borderId="45" xfId="0" applyFont="1" applyFill="1" applyBorder="1" applyAlignment="1">
      <alignment horizontal="left" vertical="center" wrapText="1"/>
    </xf>
    <xf numFmtId="0" fontId="17" fillId="10" borderId="58" xfId="0" applyFont="1" applyFill="1" applyBorder="1" applyAlignment="1">
      <alignment horizontal="left" vertical="center" wrapText="1"/>
    </xf>
    <xf numFmtId="0" fontId="17" fillId="10" borderId="80"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11" borderId="23"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91" xfId="0" applyFont="1" applyFill="1" applyBorder="1" applyAlignment="1">
      <alignment horizontal="left" vertical="center" wrapText="1"/>
    </xf>
    <xf numFmtId="0" fontId="17" fillId="10" borderId="57"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85"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2" fillId="2" borderId="55" xfId="0" applyFont="1" applyFill="1" applyBorder="1" applyAlignment="1">
      <alignment horizontal="center" vertical="center" textRotation="90" wrapText="1"/>
    </xf>
    <xf numFmtId="0" fontId="12" fillId="2" borderId="87" xfId="0" applyFont="1" applyFill="1" applyBorder="1" applyAlignment="1">
      <alignment horizontal="center" vertical="center" textRotation="90" wrapText="1"/>
    </xf>
    <xf numFmtId="0" fontId="12" fillId="2" borderId="60" xfId="0" applyFont="1" applyFill="1" applyBorder="1" applyAlignment="1">
      <alignment horizontal="center" vertical="center" textRotation="90" wrapText="1"/>
    </xf>
    <xf numFmtId="0" fontId="17" fillId="10" borderId="94"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62" xfId="0" applyFont="1" applyFill="1" applyBorder="1" applyAlignment="1">
      <alignment horizontal="left" vertical="center" wrapText="1"/>
    </xf>
    <xf numFmtId="0" fontId="13" fillId="2" borderId="96"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96" xfId="1" applyFont="1" applyFill="1" applyBorder="1" applyAlignment="1" applyProtection="1">
      <alignment vertical="center" wrapText="1"/>
      <protection locked="0"/>
    </xf>
    <xf numFmtId="0" fontId="10" fillId="2" borderId="74" xfId="1" applyFont="1" applyFill="1" applyBorder="1" applyAlignment="1" applyProtection="1">
      <alignment vertical="center" wrapText="1"/>
      <protection locked="0"/>
    </xf>
    <xf numFmtId="0" fontId="10" fillId="2" borderId="40"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4" fillId="10" borderId="96" xfId="0" applyFont="1" applyFill="1" applyBorder="1" applyAlignment="1">
      <alignment vertical="center" wrapText="1"/>
    </xf>
    <xf numFmtId="0" fontId="14" fillId="10" borderId="81" xfId="0" applyFont="1" applyFill="1" applyBorder="1" applyAlignment="1">
      <alignment vertical="center" wrapText="1"/>
    </xf>
    <xf numFmtId="0" fontId="14" fillId="10" borderId="95" xfId="0" applyFont="1" applyFill="1" applyBorder="1" applyAlignment="1">
      <alignment vertical="center" wrapText="1"/>
    </xf>
    <xf numFmtId="0" fontId="14" fillId="10" borderId="40" xfId="0" applyFont="1" applyFill="1" applyBorder="1" applyAlignment="1">
      <alignment horizontal="left" vertical="center" wrapText="1"/>
    </xf>
    <xf numFmtId="0" fontId="14" fillId="10" borderId="61"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4" xfId="0" applyFont="1" applyFill="1" applyBorder="1" applyAlignment="1">
      <alignment vertical="center" wrapText="1"/>
    </xf>
    <xf numFmtId="0" fontId="14" fillId="10" borderId="36"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center" vertical="center"/>
    </xf>
    <xf numFmtId="0" fontId="12" fillId="12" borderId="42" xfId="0" applyFont="1" applyFill="1" applyBorder="1" applyAlignment="1">
      <alignment horizontal="center" vertical="center" wrapText="1"/>
    </xf>
    <xf numFmtId="0" fontId="12" fillId="12" borderId="87" xfId="0"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12" fillId="12" borderId="84" xfId="0" applyFont="1" applyFill="1" applyBorder="1" applyAlignment="1">
      <alignment horizontal="center" vertical="center"/>
    </xf>
    <xf numFmtId="0" fontId="12" fillId="12" borderId="93"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6" xfId="0" applyFont="1" applyFill="1" applyBorder="1" applyAlignment="1" applyProtection="1">
      <alignment horizontal="center" vertical="center" wrapText="1"/>
      <protection locked="0"/>
    </xf>
    <xf numFmtId="0" fontId="13" fillId="2" borderId="91"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0" fillId="2" borderId="35" xfId="1" applyFont="1" applyFill="1" applyBorder="1" applyAlignment="1" applyProtection="1">
      <alignment horizontal="center" vertical="center" wrapText="1"/>
      <protection locked="0"/>
    </xf>
    <xf numFmtId="0" fontId="10" fillId="2" borderId="81"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61" xfId="1" applyFont="1" applyFill="1" applyBorder="1" applyAlignment="1" applyProtection="1">
      <alignment horizontal="center" vertical="center" wrapText="1"/>
      <protection locked="0"/>
    </xf>
    <xf numFmtId="0" fontId="14" fillId="0" borderId="41"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8" fillId="2" borderId="23" xfId="1" applyFont="1" applyFill="1" applyBorder="1" applyAlignment="1" applyProtection="1">
      <alignment horizontal="center" vertical="center" wrapText="1"/>
      <protection locked="0"/>
    </xf>
    <xf numFmtId="0" fontId="18" fillId="2" borderId="79" xfId="1" applyFont="1" applyFill="1" applyBorder="1" applyAlignment="1" applyProtection="1">
      <alignment horizontal="center" vertical="center" wrapText="1"/>
      <protection locked="0"/>
    </xf>
    <xf numFmtId="0" fontId="18" fillId="2" borderId="45" xfId="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90" wrapText="1"/>
    </xf>
    <xf numFmtId="0" fontId="13" fillId="2" borderId="87" xfId="0" applyFont="1" applyFill="1" applyBorder="1" applyAlignment="1">
      <alignment horizontal="center" vertical="center" textRotation="90" wrapText="1"/>
    </xf>
    <xf numFmtId="0" fontId="13" fillId="2" borderId="97" xfId="0" applyFont="1" applyFill="1" applyBorder="1" applyAlignment="1">
      <alignment horizontal="center" vertical="center" textRotation="90" wrapText="1"/>
    </xf>
    <xf numFmtId="0" fontId="13" fillId="2" borderId="4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4" xfId="0" applyFont="1" applyFill="1" applyBorder="1" applyAlignment="1">
      <alignment horizontal="center" vertical="center" wrapText="1"/>
    </xf>
    <xf numFmtId="49" fontId="14" fillId="9" borderId="0" xfId="29" applyNumberFormat="1" applyFont="1" applyFill="1" applyBorder="1" applyAlignment="1">
      <alignment horizontal="center" vertical="center" wrapText="1"/>
    </xf>
    <xf numFmtId="0" fontId="17" fillId="7" borderId="13" xfId="15" applyFont="1" applyFill="1" applyBorder="1" applyAlignment="1">
      <alignment horizontal="center" vertical="center" wrapText="1"/>
    </xf>
    <xf numFmtId="0" fontId="17" fillId="7" borderId="25" xfId="15" applyFont="1" applyFill="1" applyBorder="1" applyAlignment="1">
      <alignment horizontal="center" vertical="center" wrapText="1"/>
    </xf>
    <xf numFmtId="49" fontId="10" fillId="9" borderId="0" xfId="29" applyNumberFormat="1" applyFont="1" applyFill="1" applyBorder="1" applyAlignment="1">
      <alignment horizontal="center" vertical="center"/>
    </xf>
    <xf numFmtId="49" fontId="24" fillId="9" borderId="0" xfId="29" applyNumberFormat="1" applyFont="1" applyFill="1" applyBorder="1" applyAlignment="1">
      <alignment horizontal="center" vertical="center"/>
    </xf>
    <xf numFmtId="0" fontId="14" fillId="2" borderId="1" xfId="15" applyFont="1" applyFill="1" applyBorder="1" applyAlignment="1">
      <alignment horizontal="center" vertical="center" wrapText="1"/>
    </xf>
    <xf numFmtId="0" fontId="14" fillId="2" borderId="4" xfId="15" applyFont="1" applyFill="1" applyBorder="1" applyAlignment="1">
      <alignment horizontal="center" vertical="center" wrapText="1"/>
    </xf>
    <xf numFmtId="0" fontId="14" fillId="2" borderId="2"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3"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40" xfId="15" applyFont="1" applyFill="1" applyBorder="1" applyAlignment="1">
      <alignment horizontal="center" vertical="center" wrapText="1"/>
    </xf>
    <xf numFmtId="0" fontId="14" fillId="2" borderId="33" xfId="15" applyFont="1" applyFill="1" applyBorder="1" applyAlignment="1">
      <alignment horizontal="center" vertical="center" wrapText="1"/>
    </xf>
    <xf numFmtId="0" fontId="11" fillId="10" borderId="90" xfId="0" applyFont="1" applyFill="1" applyBorder="1" applyAlignment="1">
      <alignment horizontal="left" vertical="center" wrapText="1"/>
    </xf>
    <xf numFmtId="0" fontId="11" fillId="10" borderId="28" xfId="0" applyFont="1" applyFill="1" applyBorder="1" applyAlignment="1">
      <alignment horizontal="left" vertical="center" wrapText="1"/>
    </xf>
    <xf numFmtId="14" fontId="11" fillId="10" borderId="24"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0" fontId="11" fillId="10" borderId="58"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89"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10" borderId="50" xfId="0" applyFont="1" applyFill="1" applyBorder="1" applyAlignment="1">
      <alignment horizontal="left" vertical="center" wrapText="1"/>
    </xf>
    <xf numFmtId="0" fontId="11" fillId="10" borderId="62" xfId="0" applyFont="1" applyFill="1" applyBorder="1" applyAlignment="1">
      <alignment horizontal="left" vertical="center" wrapText="1"/>
    </xf>
    <xf numFmtId="14" fontId="11" fillId="10" borderId="36"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49" fontId="14" fillId="9" borderId="0" xfId="29" applyNumberFormat="1" applyFont="1" applyFill="1" applyBorder="1" applyAlignment="1">
      <alignment horizontal="left" vertical="center" wrapText="1"/>
    </xf>
    <xf numFmtId="14" fontId="13" fillId="2" borderId="22" xfId="0" applyNumberFormat="1" applyFont="1" applyFill="1" applyBorder="1" applyAlignment="1">
      <alignment horizontal="center" vertical="center" wrapText="1"/>
    </xf>
    <xf numFmtId="14" fontId="13" fillId="2" borderId="38" xfId="0" applyNumberFormat="1" applyFont="1" applyFill="1" applyBorder="1" applyAlignment="1">
      <alignment horizontal="center" vertical="center" wrapText="1"/>
    </xf>
    <xf numFmtId="14" fontId="11" fillId="10" borderId="89" xfId="0" applyNumberFormat="1" applyFont="1" applyFill="1" applyBorder="1" applyAlignment="1">
      <alignment horizontal="left" vertical="center" wrapText="1"/>
    </xf>
    <xf numFmtId="14" fontId="11" fillId="10" borderId="62" xfId="0" applyNumberFormat="1" applyFont="1" applyFill="1" applyBorder="1" applyAlignment="1">
      <alignment horizontal="left" vertical="center" wrapText="1"/>
    </xf>
    <xf numFmtId="0" fontId="11" fillId="10" borderId="2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6" borderId="7" xfId="0" applyFont="1" applyFill="1" applyBorder="1" applyAlignment="1" applyProtection="1">
      <alignment horizontal="left" vertical="center"/>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11" fillId="0" borderId="0" xfId="4"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2" borderId="7" xfId="0" applyFont="1" applyFill="1" applyBorder="1" applyAlignment="1">
      <alignment horizontal="center" vertical="center"/>
    </xf>
    <xf numFmtId="0" fontId="11" fillId="0" borderId="7" xfId="0" applyFont="1" applyBorder="1" applyAlignment="1">
      <alignment horizontal="left" vertical="center"/>
    </xf>
    <xf numFmtId="0" fontId="13" fillId="2" borderId="7" xfId="0" applyFont="1" applyFill="1" applyBorder="1" applyAlignment="1">
      <alignment horizontal="center" vertical="center" wrapText="1"/>
    </xf>
    <xf numFmtId="0" fontId="14" fillId="0" borderId="13" xfId="4" applyFont="1" applyBorder="1" applyAlignment="1"/>
    <xf numFmtId="0" fontId="14" fillId="0" borderId="25" xfId="4" applyFont="1" applyBorder="1" applyAlignment="1"/>
  </cellXfs>
  <cellStyles count="47">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chilecultura.gob.cl/events/25533/" TargetMode="External"/><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Otros-Aportes-mes-de-febrero-2024.pdf" TargetMode="External"/><Relationship Id="rId3" Type="http://schemas.openxmlformats.org/officeDocument/2006/relationships/hyperlink" Target="https://teatroamil.cl/static/2024/docs/convenios/REX-277-DE-2024.pdf" TargetMode="External"/><Relationship Id="rId7" Type="http://schemas.openxmlformats.org/officeDocument/2006/relationships/hyperlink" Target="https://teatroamil.cl/static/2024/docs/otros/Declaracion-Jurada-Equipo-a-Marzo_2024.pdf" TargetMode="External"/><Relationship Id="rId2" Type="http://schemas.openxmlformats.org/officeDocument/2006/relationships/hyperlink" Target="https://teatroamil.cl/transparencia/"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2/documentos/procedimientos/POLITICA_DE_CONTRATACIONES_2023.pdf" TargetMode="External"/><Relationship Id="rId11" Type="http://schemas.openxmlformats.org/officeDocument/2006/relationships/printerSettings" Target="../printerSettings/printerSettings8.bin"/><Relationship Id="rId5" Type="http://schemas.openxmlformats.org/officeDocument/2006/relationships/hyperlink" Target="https://teatroamil.cl/static/2024/docs/otros/Nomina-de-personal.pdf" TargetMode="External"/><Relationship Id="rId10" Type="http://schemas.openxmlformats.org/officeDocument/2006/relationships/hyperlink" Target="https://teatroamil.cl/static/2024/docs/estructura/ORGANIGRAMA_MAYO2024.pdf" TargetMode="External"/><Relationship Id="rId4" Type="http://schemas.openxmlformats.org/officeDocument/2006/relationships/hyperlink" Target="https://teatroamil.cl/static/2024/docs/otros/Nomina-Directorio.pdf" TargetMode="External"/><Relationship Id="rId9" Type="http://schemas.openxmlformats.org/officeDocument/2006/relationships/hyperlink" Target="https://teatroamil.cl/static/2024/docs/aportes/3-publicacion-Otros-Aportes-mes-de-marz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C12" sqref="C12"/>
    </sheetView>
  </sheetViews>
  <sheetFormatPr defaultColWidth="11.42578125" defaultRowHeight="11.25"/>
  <cols>
    <col min="1" max="1" width="5.42578125" style="1" customWidth="1"/>
    <col min="2" max="2" width="34.28515625" style="1" customWidth="1"/>
    <col min="3" max="5" width="44" style="1" customWidth="1"/>
    <col min="6" max="16384" width="11.42578125" style="1"/>
  </cols>
  <sheetData>
    <row r="1" spans="2:5" ht="25.5" customHeight="1">
      <c r="B1" s="401" t="s">
        <v>0</v>
      </c>
      <c r="C1" s="401"/>
      <c r="D1" s="401"/>
      <c r="E1" s="401"/>
    </row>
    <row r="2" spans="2:5" ht="28.5" customHeight="1" thickBot="1">
      <c r="B2" s="8" t="s">
        <v>1</v>
      </c>
    </row>
    <row r="3" spans="2:5" ht="29.25" customHeight="1">
      <c r="B3" s="2" t="s">
        <v>2</v>
      </c>
      <c r="C3" s="402" t="s">
        <v>3</v>
      </c>
      <c r="D3" s="402"/>
      <c r="E3" s="403"/>
    </row>
    <row r="4" spans="2:5" ht="29.25" customHeight="1">
      <c r="B4" s="3" t="s">
        <v>4</v>
      </c>
      <c r="C4" s="404" t="s">
        <v>5</v>
      </c>
      <c r="D4" s="404"/>
      <c r="E4" s="405"/>
    </row>
    <row r="5" spans="2:5" ht="29.25" customHeight="1">
      <c r="B5" s="3" t="s">
        <v>6</v>
      </c>
      <c r="C5" s="404" t="s">
        <v>7</v>
      </c>
      <c r="D5" s="404"/>
      <c r="E5" s="405"/>
    </row>
    <row r="6" spans="2:5" ht="29.25" customHeight="1">
      <c r="B6" s="3" t="s">
        <v>8</v>
      </c>
      <c r="C6" s="404" t="s">
        <v>9</v>
      </c>
      <c r="D6" s="404"/>
      <c r="E6" s="405"/>
    </row>
    <row r="7" spans="2:5" ht="29.25" customHeight="1">
      <c r="B7" s="3" t="s">
        <v>10</v>
      </c>
      <c r="C7" s="404" t="s">
        <v>11</v>
      </c>
      <c r="D7" s="404"/>
      <c r="E7" s="405"/>
    </row>
    <row r="8" spans="2:5" ht="29.25" customHeight="1">
      <c r="B8" s="3" t="s">
        <v>12</v>
      </c>
      <c r="C8" s="404" t="s">
        <v>13</v>
      </c>
      <c r="D8" s="404"/>
      <c r="E8" s="405"/>
    </row>
    <row r="9" spans="2:5" ht="29.25" customHeight="1">
      <c r="B9" s="3" t="s">
        <v>14</v>
      </c>
      <c r="C9" s="404" t="s">
        <v>15</v>
      </c>
      <c r="D9" s="404"/>
      <c r="E9" s="405"/>
    </row>
    <row r="10" spans="2:5" ht="29.25" customHeight="1">
      <c r="B10" s="3" t="s">
        <v>16</v>
      </c>
      <c r="C10" s="409" t="s">
        <v>17</v>
      </c>
      <c r="D10" s="404"/>
      <c r="E10" s="405"/>
    </row>
    <row r="11" spans="2:5" ht="29.25" customHeight="1" thickBot="1">
      <c r="B11" s="4" t="s">
        <v>18</v>
      </c>
      <c r="C11" s="406" t="s">
        <v>19</v>
      </c>
      <c r="D11" s="407"/>
      <c r="E11" s="408"/>
    </row>
    <row r="15" spans="2:5">
      <c r="B15" s="5" t="s">
        <v>2</v>
      </c>
      <c r="C15" s="6"/>
      <c r="D15" s="6"/>
      <c r="E15" s="6"/>
    </row>
    <row r="16" spans="2:5">
      <c r="B16" s="7" t="s">
        <v>3</v>
      </c>
      <c r="C16" s="8"/>
      <c r="D16" s="8"/>
      <c r="E16" s="8"/>
    </row>
    <row r="17" spans="2:5" ht="22.5">
      <c r="B17" s="7" t="s">
        <v>20</v>
      </c>
      <c r="C17" s="8"/>
      <c r="D17" s="8"/>
      <c r="E17" s="8"/>
    </row>
    <row r="18" spans="2:5" ht="33.75">
      <c r="B18" s="7" t="s">
        <v>21</v>
      </c>
    </row>
    <row r="19" spans="2: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zoomScale="80" zoomScaleNormal="80" workbookViewId="0">
      <selection activeCell="O34" sqref="O34"/>
    </sheetView>
  </sheetViews>
  <sheetFormatPr defaultColWidth="10.7109375" defaultRowHeight="11.25"/>
  <cols>
    <col min="1" max="1" width="3.28515625" style="1" customWidth="1"/>
    <col min="2" max="12" width="10.7109375" style="1"/>
    <col min="13" max="13" width="16.7109375" style="1" customWidth="1"/>
    <col min="14" max="14" width="24.28515625" style="1" customWidth="1"/>
    <col min="15" max="16384" width="10.7109375" style="1"/>
  </cols>
  <sheetData>
    <row r="1" spans="2:14">
      <c r="B1" s="134" t="s">
        <v>1020</v>
      </c>
    </row>
    <row r="2" spans="2:14" ht="21.6" customHeight="1">
      <c r="B2" s="116" t="s">
        <v>990</v>
      </c>
      <c r="C2" s="116"/>
      <c r="D2" s="116"/>
      <c r="E2" s="116"/>
      <c r="F2" s="116"/>
      <c r="G2" s="116"/>
      <c r="H2" s="135"/>
      <c r="I2" s="135"/>
      <c r="J2" s="135"/>
      <c r="K2" s="135"/>
      <c r="L2" s="135"/>
      <c r="M2" s="135"/>
      <c r="N2" s="135"/>
    </row>
    <row r="3" spans="2:14" ht="12" customHeight="1"/>
    <row r="4" spans="2:14">
      <c r="B4" s="1" t="s">
        <v>1021</v>
      </c>
      <c r="I4" s="1" t="s">
        <v>1022</v>
      </c>
    </row>
    <row r="5" spans="2:14" ht="29.45" customHeight="1">
      <c r="B5" s="577" t="s">
        <v>1023</v>
      </c>
      <c r="C5" s="577"/>
      <c r="D5" s="577"/>
      <c r="E5" s="577"/>
      <c r="F5" s="577"/>
      <c r="G5" s="577"/>
      <c r="I5" s="577" t="s">
        <v>1024</v>
      </c>
      <c r="J5" s="577"/>
      <c r="K5" s="577"/>
      <c r="L5" s="577"/>
      <c r="M5" s="577"/>
      <c r="N5" s="577"/>
    </row>
    <row r="6" spans="2:14" ht="46.5" customHeight="1">
      <c r="B6" s="579" t="s">
        <v>1025</v>
      </c>
      <c r="C6" s="579"/>
      <c r="D6" s="579"/>
      <c r="E6" s="579"/>
      <c r="F6" s="579"/>
      <c r="G6" s="579"/>
      <c r="I6" s="579" t="s">
        <v>1026</v>
      </c>
      <c r="J6" s="579"/>
      <c r="K6" s="579"/>
      <c r="L6" s="579"/>
      <c r="M6" s="579"/>
      <c r="N6" s="579"/>
    </row>
    <row r="7" spans="2:14">
      <c r="B7" s="578"/>
      <c r="C7" s="578"/>
      <c r="D7" s="578"/>
      <c r="E7" s="578"/>
      <c r="F7" s="578"/>
      <c r="G7" s="578"/>
      <c r="H7" s="164"/>
      <c r="I7" s="578"/>
      <c r="J7" s="578"/>
      <c r="K7" s="578"/>
      <c r="L7" s="578"/>
      <c r="M7" s="578"/>
      <c r="N7" s="578"/>
    </row>
    <row r="8" spans="2:14">
      <c r="B8" s="578"/>
      <c r="C8" s="578"/>
      <c r="D8" s="578"/>
      <c r="E8" s="578"/>
      <c r="F8" s="578"/>
      <c r="G8" s="578"/>
      <c r="H8" s="164"/>
      <c r="I8" s="578"/>
      <c r="J8" s="578"/>
      <c r="K8" s="578"/>
      <c r="L8" s="578"/>
      <c r="M8" s="578"/>
      <c r="N8" s="578"/>
    </row>
    <row r="9" spans="2:14">
      <c r="B9" s="578"/>
      <c r="C9" s="578"/>
      <c r="D9" s="578"/>
      <c r="E9" s="578"/>
      <c r="F9" s="578"/>
      <c r="G9" s="578"/>
      <c r="H9" s="164"/>
      <c r="I9" s="578"/>
      <c r="J9" s="578"/>
      <c r="K9" s="578"/>
      <c r="L9" s="578"/>
      <c r="M9" s="578"/>
      <c r="N9" s="578"/>
    </row>
    <row r="10" spans="2:14">
      <c r="B10" s="578"/>
      <c r="C10" s="578"/>
      <c r="D10" s="578"/>
      <c r="E10" s="578"/>
      <c r="F10" s="578"/>
      <c r="G10" s="578"/>
      <c r="H10" s="164"/>
      <c r="I10" s="578"/>
      <c r="J10" s="578"/>
      <c r="K10" s="578"/>
      <c r="L10" s="578"/>
      <c r="M10" s="578"/>
      <c r="N10" s="578"/>
    </row>
    <row r="11" spans="2:14">
      <c r="B11" s="578"/>
      <c r="C11" s="578"/>
      <c r="D11" s="578"/>
      <c r="E11" s="578"/>
      <c r="F11" s="578"/>
      <c r="G11" s="578"/>
      <c r="H11" s="164"/>
      <c r="I11" s="578"/>
      <c r="J11" s="578"/>
      <c r="K11" s="578"/>
      <c r="L11" s="578"/>
      <c r="M11" s="578"/>
      <c r="N11" s="578"/>
    </row>
    <row r="12" spans="2:14">
      <c r="B12" s="578"/>
      <c r="C12" s="578"/>
      <c r="D12" s="578"/>
      <c r="E12" s="578"/>
      <c r="F12" s="578"/>
      <c r="G12" s="578"/>
      <c r="H12" s="164"/>
      <c r="I12" s="578"/>
      <c r="J12" s="578"/>
      <c r="K12" s="578"/>
      <c r="L12" s="578"/>
      <c r="M12" s="578"/>
      <c r="N12" s="578"/>
    </row>
    <row r="13" spans="2:14">
      <c r="B13" s="578"/>
      <c r="C13" s="578"/>
      <c r="D13" s="578"/>
      <c r="E13" s="578"/>
      <c r="F13" s="578"/>
      <c r="G13" s="578"/>
      <c r="H13" s="164"/>
      <c r="I13" s="578"/>
      <c r="J13" s="578"/>
      <c r="K13" s="578"/>
      <c r="L13" s="578"/>
      <c r="M13" s="578"/>
      <c r="N13" s="578"/>
    </row>
    <row r="14" spans="2:14">
      <c r="B14" s="578"/>
      <c r="C14" s="578"/>
      <c r="D14" s="578"/>
      <c r="E14" s="578"/>
      <c r="F14" s="578"/>
      <c r="G14" s="578"/>
      <c r="H14" s="164"/>
      <c r="I14" s="578"/>
      <c r="J14" s="578"/>
      <c r="K14" s="578"/>
      <c r="L14" s="578"/>
      <c r="M14" s="578"/>
      <c r="N14" s="578"/>
    </row>
    <row r="15" spans="2:14">
      <c r="B15" s="578"/>
      <c r="C15" s="578"/>
      <c r="D15" s="578"/>
      <c r="E15" s="578"/>
      <c r="F15" s="578"/>
      <c r="G15" s="578"/>
      <c r="H15" s="164"/>
      <c r="I15" s="578"/>
      <c r="J15" s="578"/>
      <c r="K15" s="578"/>
      <c r="L15" s="578"/>
      <c r="M15" s="578"/>
      <c r="N15" s="578"/>
    </row>
    <row r="16" spans="2:14">
      <c r="B16" s="578"/>
      <c r="C16" s="578"/>
      <c r="D16" s="578"/>
      <c r="E16" s="578"/>
      <c r="F16" s="578"/>
      <c r="G16" s="578"/>
      <c r="H16" s="164"/>
      <c r="I16" s="578"/>
      <c r="J16" s="578"/>
      <c r="K16" s="578"/>
      <c r="L16" s="578"/>
      <c r="M16" s="578"/>
      <c r="N16" s="578"/>
    </row>
    <row r="19" spans="2:14">
      <c r="B19" s="1" t="s">
        <v>1027</v>
      </c>
      <c r="I19" s="1" t="s">
        <v>1028</v>
      </c>
    </row>
    <row r="20" spans="2:14" ht="20.100000000000001" customHeight="1">
      <c r="B20" s="577" t="s">
        <v>1029</v>
      </c>
      <c r="C20" s="577"/>
      <c r="D20" s="577"/>
      <c r="E20" s="577"/>
      <c r="F20" s="577"/>
      <c r="G20" s="577"/>
      <c r="I20" s="577" t="s">
        <v>1030</v>
      </c>
      <c r="J20" s="577"/>
      <c r="K20" s="577"/>
      <c r="L20" s="577"/>
      <c r="M20" s="577"/>
      <c r="N20" s="577"/>
    </row>
    <row r="21" spans="2:14" ht="33" customHeight="1">
      <c r="B21" s="577"/>
      <c r="C21" s="577"/>
      <c r="D21" s="577"/>
      <c r="E21" s="577"/>
      <c r="F21" s="577"/>
      <c r="G21" s="577"/>
      <c r="I21" s="579" t="s">
        <v>1031</v>
      </c>
      <c r="J21" s="579"/>
      <c r="K21" s="579"/>
      <c r="L21" s="579"/>
      <c r="M21" s="228" t="s">
        <v>1032</v>
      </c>
      <c r="N21" s="228" t="s">
        <v>1033</v>
      </c>
    </row>
    <row r="22" spans="2:14" ht="31.15" customHeight="1">
      <c r="B22" s="578"/>
      <c r="C22" s="578"/>
      <c r="D22" s="578"/>
      <c r="E22" s="578"/>
      <c r="F22" s="578"/>
      <c r="G22" s="578"/>
      <c r="H22" s="164"/>
      <c r="I22" s="578"/>
      <c r="J22" s="578"/>
      <c r="K22" s="578"/>
      <c r="L22" s="578"/>
      <c r="M22" s="227"/>
      <c r="N22" s="227"/>
    </row>
    <row r="23" spans="2:14" ht="31.15" customHeight="1">
      <c r="B23" s="578"/>
      <c r="C23" s="578"/>
      <c r="D23" s="578"/>
      <c r="E23" s="578"/>
      <c r="F23" s="578"/>
      <c r="G23" s="578"/>
      <c r="H23" s="164"/>
      <c r="I23" s="578"/>
      <c r="J23" s="578"/>
      <c r="K23" s="578"/>
      <c r="L23" s="578"/>
      <c r="M23" s="227"/>
      <c r="N23" s="227"/>
    </row>
    <row r="24" spans="2:14" ht="31.15" customHeight="1">
      <c r="B24" s="578"/>
      <c r="C24" s="578"/>
      <c r="D24" s="578"/>
      <c r="E24" s="578"/>
      <c r="F24" s="578"/>
      <c r="G24" s="578"/>
      <c r="H24" s="164"/>
      <c r="I24" s="578"/>
      <c r="J24" s="578"/>
      <c r="K24" s="578"/>
      <c r="L24" s="578"/>
      <c r="M24" s="227"/>
      <c r="N24" s="227"/>
    </row>
    <row r="25" spans="2:14" ht="31.15" customHeight="1">
      <c r="B25" s="578"/>
      <c r="C25" s="578"/>
      <c r="D25" s="578"/>
      <c r="E25" s="578"/>
      <c r="F25" s="578"/>
      <c r="G25" s="578"/>
      <c r="H25" s="164"/>
      <c r="I25" s="578"/>
      <c r="J25" s="578"/>
      <c r="K25" s="578"/>
      <c r="L25" s="578"/>
      <c r="M25" s="227"/>
      <c r="N25" s="227"/>
    </row>
    <row r="26" spans="2:14" ht="31.15" customHeight="1">
      <c r="B26" s="578"/>
      <c r="C26" s="578"/>
      <c r="D26" s="578"/>
      <c r="E26" s="578"/>
      <c r="F26" s="578"/>
      <c r="G26" s="578"/>
      <c r="H26" s="164"/>
      <c r="I26" s="578"/>
      <c r="J26" s="578"/>
      <c r="K26" s="578"/>
      <c r="L26" s="578"/>
      <c r="M26" s="227"/>
      <c r="N26" s="227"/>
    </row>
    <row r="27" spans="2:14" ht="31.15" customHeight="1">
      <c r="B27" s="578"/>
      <c r="C27" s="578"/>
      <c r="D27" s="578"/>
      <c r="E27" s="578"/>
      <c r="F27" s="578"/>
      <c r="G27" s="578"/>
      <c r="H27" s="164"/>
      <c r="I27" s="578"/>
      <c r="J27" s="578"/>
      <c r="K27" s="578"/>
      <c r="L27" s="578"/>
      <c r="M27" s="227"/>
      <c r="N27" s="227"/>
    </row>
    <row r="28" spans="2:14" ht="31.15" customHeight="1">
      <c r="B28" s="578"/>
      <c r="C28" s="578"/>
      <c r="D28" s="578"/>
      <c r="E28" s="578"/>
      <c r="F28" s="578"/>
      <c r="G28" s="578"/>
      <c r="H28" s="164"/>
      <c r="I28" s="578"/>
      <c r="J28" s="578"/>
      <c r="K28" s="578"/>
      <c r="L28" s="578"/>
      <c r="M28" s="227"/>
      <c r="N28" s="227"/>
    </row>
    <row r="29" spans="2:14" ht="31.15" customHeight="1">
      <c r="B29" s="578"/>
      <c r="C29" s="578"/>
      <c r="D29" s="578"/>
      <c r="E29" s="578"/>
      <c r="F29" s="578"/>
      <c r="G29" s="578"/>
      <c r="H29" s="164"/>
      <c r="I29" s="578"/>
      <c r="J29" s="578"/>
      <c r="K29" s="578"/>
      <c r="L29" s="578"/>
      <c r="M29" s="227"/>
      <c r="N29" s="227"/>
    </row>
    <row r="30" spans="2:14" ht="31.15" customHeight="1">
      <c r="B30" s="578"/>
      <c r="C30" s="578"/>
      <c r="D30" s="578"/>
      <c r="E30" s="578"/>
      <c r="F30" s="578"/>
      <c r="G30" s="578"/>
      <c r="H30" s="164"/>
      <c r="I30" s="578"/>
      <c r="J30" s="578"/>
      <c r="K30" s="578"/>
      <c r="L30" s="578"/>
      <c r="M30" s="227"/>
      <c r="N30" s="227"/>
    </row>
    <row r="31" spans="2:14" ht="31.15" customHeight="1">
      <c r="B31" s="578"/>
      <c r="C31" s="578"/>
      <c r="D31" s="578"/>
      <c r="E31" s="578"/>
      <c r="F31" s="578"/>
      <c r="G31" s="578"/>
      <c r="H31" s="164"/>
      <c r="I31" s="578"/>
      <c r="J31" s="578"/>
      <c r="K31" s="578"/>
      <c r="L31" s="578"/>
      <c r="M31" s="227"/>
      <c r="N31" s="227"/>
    </row>
  </sheetData>
  <mergeCells count="20">
    <mergeCell ref="B5:G5"/>
    <mergeCell ref="B6:G6"/>
    <mergeCell ref="B7:G16"/>
    <mergeCell ref="I5:N5"/>
    <mergeCell ref="I6:N6"/>
    <mergeCell ref="I7:N16"/>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topLeftCell="B1" zoomScale="85" zoomScaleNormal="85" workbookViewId="0">
      <selection activeCell="G25" sqref="G25"/>
    </sheetView>
  </sheetViews>
  <sheetFormatPr defaultColWidth="17.28515625" defaultRowHeight="15" customHeight="1"/>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c r="A1" s="9"/>
      <c r="B1" s="412" t="s">
        <v>22</v>
      </c>
      <c r="C1" s="413"/>
      <c r="D1" s="413"/>
      <c r="E1" s="413"/>
      <c r="F1" s="413"/>
      <c r="G1" s="413"/>
      <c r="H1" s="413"/>
      <c r="I1" s="413"/>
      <c r="J1" s="413"/>
      <c r="K1" s="413"/>
      <c r="L1" s="413"/>
      <c r="M1" s="413"/>
      <c r="N1" s="413"/>
      <c r="O1" s="413"/>
      <c r="P1" s="413"/>
      <c r="Q1" s="10"/>
      <c r="R1" s="10"/>
      <c r="S1" s="10"/>
      <c r="T1" s="10"/>
      <c r="U1" s="10"/>
      <c r="V1" s="10"/>
      <c r="W1" s="10"/>
      <c r="X1" s="10"/>
      <c r="Y1" s="10"/>
      <c r="Z1" s="10"/>
      <c r="AA1" s="10"/>
    </row>
    <row r="2" spans="1:27" ht="22.5" customHeight="1" thickBot="1">
      <c r="A2" s="9"/>
      <c r="B2" s="415" t="s">
        <v>23</v>
      </c>
      <c r="C2" s="416"/>
      <c r="D2" s="416"/>
      <c r="E2" s="416"/>
      <c r="F2" s="416"/>
      <c r="G2" s="416"/>
      <c r="H2" s="416"/>
      <c r="I2" s="416"/>
      <c r="J2" s="416"/>
      <c r="K2" s="416"/>
      <c r="L2" s="416"/>
      <c r="M2" s="416"/>
      <c r="N2" s="416"/>
      <c r="O2" s="416"/>
      <c r="P2" s="416"/>
      <c r="Q2" s="10"/>
      <c r="R2" s="10"/>
      <c r="S2" s="10"/>
      <c r="T2" s="10"/>
      <c r="U2" s="10"/>
      <c r="V2" s="10"/>
      <c r="W2" s="10"/>
      <c r="X2" s="10"/>
      <c r="Y2" s="10"/>
      <c r="Z2" s="10"/>
      <c r="AA2" s="10"/>
    </row>
    <row r="3" spans="1:27" ht="19.899999999999999" customHeight="1" thickBot="1">
      <c r="A3" s="9"/>
      <c r="B3" s="414" t="s">
        <v>24</v>
      </c>
      <c r="C3" s="580"/>
      <c r="D3" s="580"/>
      <c r="E3" s="580"/>
      <c r="F3" s="580"/>
      <c r="G3" s="580"/>
      <c r="H3" s="580"/>
      <c r="I3" s="580"/>
      <c r="J3" s="580"/>
      <c r="K3" s="580"/>
      <c r="L3" s="580"/>
      <c r="M3" s="580"/>
      <c r="N3" s="580"/>
      <c r="O3" s="580"/>
      <c r="P3" s="581"/>
      <c r="Q3" s="10"/>
      <c r="R3" s="10"/>
      <c r="S3" s="10"/>
      <c r="T3" s="10"/>
      <c r="U3" s="10"/>
      <c r="V3" s="10"/>
      <c r="W3" s="10"/>
      <c r="X3" s="10"/>
      <c r="Y3" s="10"/>
      <c r="Z3" s="10"/>
      <c r="AA3" s="10"/>
    </row>
    <row r="4" spans="1:27" ht="40.5" customHeight="1" thickBot="1">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c r="A5" s="9"/>
      <c r="B5" s="17" t="s">
        <v>40</v>
      </c>
      <c r="C5" s="18">
        <v>0</v>
      </c>
      <c r="D5" s="19">
        <v>0</v>
      </c>
      <c r="E5" s="19">
        <v>221413000</v>
      </c>
      <c r="F5" s="19">
        <v>0</v>
      </c>
      <c r="G5" s="19">
        <v>0</v>
      </c>
      <c r="H5" s="19">
        <v>0</v>
      </c>
      <c r="I5" s="19">
        <v>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c r="A6" s="9"/>
      <c r="B6" s="23" t="s">
        <v>41</v>
      </c>
      <c r="C6" s="24">
        <v>0</v>
      </c>
      <c r="D6" s="25">
        <v>0</v>
      </c>
      <c r="E6" s="25">
        <v>0</v>
      </c>
      <c r="F6" s="25">
        <v>0</v>
      </c>
      <c r="G6" s="25">
        <v>0</v>
      </c>
      <c r="H6" s="25">
        <v>0</v>
      </c>
      <c r="I6" s="25">
        <v>0</v>
      </c>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c r="A7" s="9"/>
      <c r="B7" s="29" t="s">
        <v>42</v>
      </c>
      <c r="C7" s="24">
        <v>107671100</v>
      </c>
      <c r="D7" s="25">
        <v>463500000</v>
      </c>
      <c r="E7" s="25">
        <v>74936602</v>
      </c>
      <c r="F7" s="25">
        <v>93500000</v>
      </c>
      <c r="G7" s="25">
        <v>36170000</v>
      </c>
      <c r="H7" s="25">
        <v>0</v>
      </c>
      <c r="I7" s="25">
        <v>0</v>
      </c>
      <c r="J7" s="25">
        <v>0</v>
      </c>
      <c r="K7" s="25">
        <v>0</v>
      </c>
      <c r="L7" s="25">
        <v>0</v>
      </c>
      <c r="M7" s="25">
        <v>0</v>
      </c>
      <c r="N7" s="26">
        <v>0</v>
      </c>
      <c r="O7" s="27">
        <f t="shared" si="0"/>
        <v>646107702</v>
      </c>
      <c r="P7" s="28" t="s">
        <v>43</v>
      </c>
      <c r="Q7" s="10"/>
      <c r="R7" s="10"/>
      <c r="S7" s="10"/>
      <c r="T7" s="10"/>
      <c r="U7" s="10"/>
      <c r="V7" s="10"/>
      <c r="W7" s="10"/>
      <c r="X7" s="10"/>
      <c r="Y7" s="10"/>
      <c r="Z7" s="10"/>
      <c r="AA7" s="10"/>
    </row>
    <row r="8" spans="1:27" ht="43.5" customHeight="1">
      <c r="A8" s="9"/>
      <c r="B8" s="30" t="s">
        <v>44</v>
      </c>
      <c r="C8" s="24">
        <v>0</v>
      </c>
      <c r="D8" s="25">
        <v>84726000</v>
      </c>
      <c r="E8" s="25">
        <v>0</v>
      </c>
      <c r="F8" s="25">
        <v>0</v>
      </c>
      <c r="G8" s="25">
        <v>7923812</v>
      </c>
      <c r="H8" s="25">
        <v>0</v>
      </c>
      <c r="I8" s="25">
        <v>0</v>
      </c>
      <c r="J8" s="25">
        <v>0</v>
      </c>
      <c r="K8" s="25">
        <v>0</v>
      </c>
      <c r="L8" s="25">
        <v>0</v>
      </c>
      <c r="M8" s="25">
        <v>0</v>
      </c>
      <c r="N8" s="26">
        <v>0</v>
      </c>
      <c r="O8" s="27">
        <f t="shared" si="0"/>
        <v>84726000</v>
      </c>
      <c r="P8" s="28"/>
      <c r="Q8" s="10"/>
      <c r="R8" s="10"/>
      <c r="S8" s="10"/>
      <c r="T8" s="10"/>
      <c r="U8" s="10"/>
      <c r="V8" s="10"/>
      <c r="W8" s="10"/>
      <c r="X8" s="10"/>
      <c r="Y8" s="10"/>
      <c r="Z8" s="10"/>
      <c r="AA8" s="10"/>
    </row>
    <row r="9" spans="1:27" ht="43.5" customHeight="1">
      <c r="A9" s="9"/>
      <c r="B9" s="23" t="s">
        <v>45</v>
      </c>
      <c r="C9" s="24">
        <v>0</v>
      </c>
      <c r="D9" s="25">
        <v>0</v>
      </c>
      <c r="E9" s="25">
        <v>0</v>
      </c>
      <c r="F9" s="25">
        <v>0</v>
      </c>
      <c r="G9" s="25">
        <v>0</v>
      </c>
      <c r="H9" s="25">
        <v>0</v>
      </c>
      <c r="I9" s="25">
        <v>0</v>
      </c>
      <c r="J9" s="25">
        <v>0</v>
      </c>
      <c r="K9" s="25">
        <v>0</v>
      </c>
      <c r="L9" s="25">
        <v>0</v>
      </c>
      <c r="M9" s="25">
        <v>0</v>
      </c>
      <c r="N9" s="26">
        <v>0</v>
      </c>
      <c r="O9" s="27">
        <f t="shared" si="0"/>
        <v>0</v>
      </c>
      <c r="P9" s="28"/>
      <c r="Q9" s="10"/>
      <c r="R9" s="10"/>
      <c r="S9" s="10"/>
      <c r="T9" s="10"/>
      <c r="U9" s="10"/>
      <c r="V9" s="10"/>
      <c r="W9" s="10"/>
      <c r="X9" s="10"/>
      <c r="Y9" s="10"/>
      <c r="Z9" s="10"/>
      <c r="AA9" s="10"/>
    </row>
    <row r="10" spans="1:27" ht="43.5" customHeight="1">
      <c r="A10" s="9"/>
      <c r="B10" s="23" t="s">
        <v>46</v>
      </c>
      <c r="C10" s="24">
        <v>7450000</v>
      </c>
      <c r="D10" s="25">
        <v>8200000</v>
      </c>
      <c r="E10" s="25">
        <v>0</v>
      </c>
      <c r="F10" s="25">
        <v>9033223</v>
      </c>
      <c r="G10" s="25">
        <v>0</v>
      </c>
      <c r="H10" s="25">
        <v>0</v>
      </c>
      <c r="I10" s="25">
        <v>0</v>
      </c>
      <c r="J10" s="25">
        <v>0</v>
      </c>
      <c r="K10" s="25">
        <v>0</v>
      </c>
      <c r="L10" s="25">
        <v>0</v>
      </c>
      <c r="M10" s="25">
        <v>0</v>
      </c>
      <c r="N10" s="26">
        <v>0</v>
      </c>
      <c r="O10" s="27">
        <f t="shared" si="0"/>
        <v>15650000</v>
      </c>
      <c r="P10" s="28"/>
      <c r="Q10" s="10"/>
      <c r="R10" s="10"/>
      <c r="S10" s="10"/>
      <c r="T10" s="10"/>
      <c r="U10" s="10"/>
      <c r="V10" s="10"/>
      <c r="W10" s="10"/>
      <c r="X10" s="10"/>
      <c r="Y10" s="10"/>
      <c r="Z10" s="10"/>
      <c r="AA10" s="10"/>
    </row>
    <row r="11" spans="1:27" ht="43.5" customHeight="1">
      <c r="A11" s="9"/>
      <c r="B11" s="23" t="s">
        <v>47</v>
      </c>
      <c r="C11" s="24">
        <v>146016347</v>
      </c>
      <c r="D11" s="25">
        <v>324008030</v>
      </c>
      <c r="E11" s="25">
        <v>27003363</v>
      </c>
      <c r="F11" s="25">
        <v>190000</v>
      </c>
      <c r="G11" s="25">
        <v>69572465</v>
      </c>
      <c r="H11" s="25">
        <v>0</v>
      </c>
      <c r="I11" s="25">
        <v>0</v>
      </c>
      <c r="J11" s="25">
        <v>0</v>
      </c>
      <c r="K11" s="25">
        <v>0</v>
      </c>
      <c r="L11" s="25">
        <v>0</v>
      </c>
      <c r="M11" s="25">
        <v>0</v>
      </c>
      <c r="N11" s="26">
        <v>0</v>
      </c>
      <c r="O11" s="27">
        <f t="shared" si="0"/>
        <v>497027740</v>
      </c>
      <c r="P11" s="28"/>
      <c r="Q11" s="10"/>
      <c r="R11" s="10"/>
      <c r="S11" s="10"/>
      <c r="T11" s="10"/>
      <c r="U11" s="10"/>
      <c r="V11" s="10"/>
      <c r="W11" s="10"/>
      <c r="X11" s="10"/>
      <c r="Y11" s="10"/>
      <c r="Z11" s="10"/>
      <c r="AA11" s="10"/>
    </row>
    <row r="12" spans="1:27" ht="43.5" customHeight="1">
      <c r="A12" s="9"/>
      <c r="B12" s="23" t="s">
        <v>48</v>
      </c>
      <c r="C12" s="24">
        <v>0</v>
      </c>
      <c r="D12" s="25">
        <v>0</v>
      </c>
      <c r="E12" s="25">
        <v>0</v>
      </c>
      <c r="F12" s="25">
        <v>0</v>
      </c>
      <c r="G12" s="25">
        <v>0</v>
      </c>
      <c r="H12" s="25">
        <v>0</v>
      </c>
      <c r="I12" s="25">
        <v>0</v>
      </c>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c r="A13" s="9"/>
      <c r="B13" s="23" t="s">
        <v>49</v>
      </c>
      <c r="C13" s="24">
        <v>0</v>
      </c>
      <c r="D13" s="25">
        <v>0</v>
      </c>
      <c r="E13" s="25">
        <v>0</v>
      </c>
      <c r="F13" s="25">
        <v>0</v>
      </c>
      <c r="G13" s="25">
        <v>0</v>
      </c>
      <c r="H13" s="25">
        <v>0</v>
      </c>
      <c r="I13" s="25">
        <v>0</v>
      </c>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c r="A14" s="9"/>
      <c r="B14" s="31" t="s">
        <v>50</v>
      </c>
      <c r="C14" s="32">
        <v>18265292</v>
      </c>
      <c r="D14" s="33">
        <v>10764834</v>
      </c>
      <c r="E14" s="33">
        <v>3813242</v>
      </c>
      <c r="F14" s="33">
        <v>6168180</v>
      </c>
      <c r="G14" s="33">
        <v>0</v>
      </c>
      <c r="H14" s="33">
        <v>0</v>
      </c>
      <c r="I14" s="33">
        <v>0</v>
      </c>
      <c r="J14" s="33">
        <v>0</v>
      </c>
      <c r="K14" s="33">
        <v>0</v>
      </c>
      <c r="L14" s="33">
        <v>0</v>
      </c>
      <c r="M14" s="33">
        <v>0</v>
      </c>
      <c r="N14" s="34">
        <v>0</v>
      </c>
      <c r="O14" s="35">
        <f t="shared" si="0"/>
        <v>32843368</v>
      </c>
      <c r="P14" s="230" t="s">
        <v>51</v>
      </c>
      <c r="Q14" s="10"/>
      <c r="R14" s="10"/>
      <c r="S14" s="10"/>
      <c r="T14" s="10"/>
      <c r="U14" s="10"/>
      <c r="V14" s="10"/>
      <c r="W14" s="10"/>
      <c r="X14" s="10"/>
      <c r="Y14" s="10"/>
      <c r="Z14" s="10"/>
      <c r="AA14" s="10"/>
    </row>
    <row r="15" spans="1:27" ht="37.5" customHeight="1" thickBot="1">
      <c r="A15" s="9"/>
      <c r="B15" s="36" t="s">
        <v>52</v>
      </c>
      <c r="C15" s="37">
        <f t="shared" ref="C15:O15" si="1">SUM(C5:C14)</f>
        <v>279402739</v>
      </c>
      <c r="D15" s="38">
        <f>SUM(D5:D14)</f>
        <v>891198864</v>
      </c>
      <c r="E15" s="38">
        <f t="shared" si="1"/>
        <v>327166207</v>
      </c>
      <c r="F15" s="38">
        <f t="shared" si="1"/>
        <v>108891403</v>
      </c>
      <c r="G15" s="38">
        <f t="shared" si="1"/>
        <v>113666277</v>
      </c>
      <c r="H15" s="38">
        <f t="shared" si="1"/>
        <v>0</v>
      </c>
      <c r="I15" s="38">
        <f t="shared" si="1"/>
        <v>0</v>
      </c>
      <c r="J15" s="38">
        <f t="shared" si="1"/>
        <v>0</v>
      </c>
      <c r="K15" s="38">
        <f t="shared" si="1"/>
        <v>0</v>
      </c>
      <c r="L15" s="38">
        <f t="shared" si="1"/>
        <v>0</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c r="A18" s="9"/>
      <c r="B18" s="414" t="s">
        <v>53</v>
      </c>
      <c r="C18" s="580"/>
      <c r="D18" s="580"/>
      <c r="E18" s="580"/>
      <c r="F18" s="580"/>
      <c r="G18" s="580"/>
      <c r="H18" s="580"/>
      <c r="I18" s="580"/>
      <c r="J18" s="580"/>
      <c r="K18" s="580"/>
      <c r="L18" s="580"/>
      <c r="M18" s="580"/>
      <c r="N18" s="580"/>
      <c r="O18" s="580"/>
      <c r="P18" s="581"/>
      <c r="Q18" s="10"/>
      <c r="R18" s="10"/>
      <c r="S18" s="10"/>
      <c r="T18" s="10"/>
      <c r="U18" s="10"/>
      <c r="V18" s="10"/>
      <c r="W18" s="10"/>
      <c r="X18" s="10"/>
      <c r="Y18" s="10"/>
      <c r="Z18" s="10"/>
      <c r="AA18" s="10"/>
    </row>
    <row r="19" spans="1:27" ht="40.5" customHeight="1" thickBot="1">
      <c r="A19" s="9"/>
      <c r="B19" s="42" t="s">
        <v>25</v>
      </c>
      <c r="C19" s="43" t="s">
        <v>26</v>
      </c>
      <c r="D19" s="44" t="s">
        <v>27</v>
      </c>
      <c r="E19" s="44" t="s">
        <v>28</v>
      </c>
      <c r="F19" s="45" t="s">
        <v>29</v>
      </c>
      <c r="G19" s="44" t="s">
        <v>30</v>
      </c>
      <c r="H19" s="44" t="s">
        <v>31</v>
      </c>
      <c r="I19" s="45"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c r="A20" s="9"/>
      <c r="B20" s="49" t="s">
        <v>55</v>
      </c>
      <c r="C20" s="50">
        <v>805016448</v>
      </c>
      <c r="D20" s="19">
        <v>961582047</v>
      </c>
      <c r="E20" s="19">
        <v>275102212</v>
      </c>
      <c r="F20" s="19">
        <v>238956808</v>
      </c>
      <c r="G20" s="19">
        <v>161522932</v>
      </c>
      <c r="H20" s="19">
        <v>0</v>
      </c>
      <c r="I20" s="19">
        <v>0</v>
      </c>
      <c r="J20" s="19">
        <v>0</v>
      </c>
      <c r="K20" s="19">
        <v>0</v>
      </c>
      <c r="L20" s="19">
        <v>0</v>
      </c>
      <c r="M20" s="19">
        <v>0</v>
      </c>
      <c r="N20" s="51">
        <v>0</v>
      </c>
      <c r="O20" s="52">
        <f>SUM(C20:E20)</f>
        <v>2041700707</v>
      </c>
      <c r="P20" s="53"/>
      <c r="Q20" s="10"/>
      <c r="R20" s="10"/>
      <c r="S20" s="10"/>
      <c r="T20" s="10"/>
      <c r="U20" s="10"/>
      <c r="V20" s="10"/>
      <c r="W20" s="10"/>
      <c r="X20" s="10"/>
      <c r="Y20" s="10"/>
      <c r="Z20" s="10"/>
      <c r="AA20" s="10"/>
    </row>
    <row r="21" spans="1:27" ht="42.75" customHeight="1">
      <c r="A21" s="9"/>
      <c r="B21" s="54" t="s">
        <v>56</v>
      </c>
      <c r="C21" s="55">
        <v>13845339</v>
      </c>
      <c r="D21" s="25">
        <v>49828851</v>
      </c>
      <c r="E21" s="25">
        <v>6888139</v>
      </c>
      <c r="F21" s="25">
        <v>673540</v>
      </c>
      <c r="G21" s="25">
        <v>5556085</v>
      </c>
      <c r="H21" s="25">
        <v>0</v>
      </c>
      <c r="I21" s="25">
        <v>0</v>
      </c>
      <c r="J21" s="25">
        <v>0</v>
      </c>
      <c r="K21" s="25">
        <v>0</v>
      </c>
      <c r="L21" s="25">
        <v>0</v>
      </c>
      <c r="M21" s="25">
        <v>0</v>
      </c>
      <c r="N21" s="56">
        <v>0</v>
      </c>
      <c r="O21" s="57">
        <f t="shared" ref="O21:O24" si="2">SUM(C21:E21)</f>
        <v>70562329</v>
      </c>
      <c r="P21" s="58"/>
      <c r="Q21" s="10"/>
      <c r="R21" s="10"/>
      <c r="S21" s="10"/>
      <c r="T21" s="10"/>
      <c r="U21" s="10"/>
      <c r="V21" s="10"/>
      <c r="W21" s="10"/>
      <c r="X21" s="10"/>
      <c r="Y21" s="10"/>
      <c r="Z21" s="10"/>
      <c r="AA21" s="10"/>
    </row>
    <row r="22" spans="1:27" ht="42.75" customHeight="1">
      <c r="A22" s="9"/>
      <c r="B22" s="54" t="s">
        <v>57</v>
      </c>
      <c r="C22" s="55">
        <v>0</v>
      </c>
      <c r="D22" s="25">
        <v>0</v>
      </c>
      <c r="E22" s="25">
        <v>0</v>
      </c>
      <c r="F22" s="25">
        <v>0</v>
      </c>
      <c r="G22" s="25">
        <v>0</v>
      </c>
      <c r="H22" s="25">
        <v>0</v>
      </c>
      <c r="I22" s="25">
        <v>0</v>
      </c>
      <c r="J22" s="25">
        <v>0</v>
      </c>
      <c r="K22" s="25">
        <v>0</v>
      </c>
      <c r="L22" s="25">
        <v>0</v>
      </c>
      <c r="M22" s="25">
        <v>0</v>
      </c>
      <c r="N22" s="56">
        <v>0</v>
      </c>
      <c r="O22" s="57">
        <f t="shared" si="2"/>
        <v>0</v>
      </c>
      <c r="P22" s="58" t="s">
        <v>43</v>
      </c>
      <c r="Q22" s="10"/>
      <c r="R22" s="10"/>
      <c r="S22" s="10"/>
      <c r="T22" s="10"/>
      <c r="U22" s="10"/>
      <c r="V22" s="10"/>
      <c r="W22" s="10"/>
      <c r="X22" s="10"/>
      <c r="Y22" s="10"/>
      <c r="Z22" s="10"/>
      <c r="AA22" s="10"/>
    </row>
    <row r="23" spans="1:27" ht="42.75" customHeight="1">
      <c r="A23" s="9"/>
      <c r="B23" s="54" t="s">
        <v>58</v>
      </c>
      <c r="C23" s="55">
        <v>46047329</v>
      </c>
      <c r="D23" s="25">
        <v>45681084</v>
      </c>
      <c r="E23" s="25">
        <v>43158743</v>
      </c>
      <c r="F23" s="25">
        <v>47105466</v>
      </c>
      <c r="G23" s="25">
        <v>54364319</v>
      </c>
      <c r="H23" s="25">
        <v>0</v>
      </c>
      <c r="I23" s="25">
        <v>0</v>
      </c>
      <c r="J23" s="25">
        <v>0</v>
      </c>
      <c r="K23" s="25">
        <v>0</v>
      </c>
      <c r="L23" s="25">
        <v>0</v>
      </c>
      <c r="M23" s="25">
        <v>0</v>
      </c>
      <c r="N23" s="56">
        <v>0</v>
      </c>
      <c r="O23" s="57">
        <f t="shared" si="2"/>
        <v>134887156</v>
      </c>
      <c r="P23" s="58"/>
      <c r="Q23" s="10"/>
      <c r="R23" s="10"/>
      <c r="S23" s="10"/>
      <c r="T23" s="10"/>
      <c r="U23" s="10"/>
      <c r="V23" s="10"/>
      <c r="W23" s="10"/>
      <c r="X23" s="10"/>
      <c r="Y23" s="10"/>
      <c r="Z23" s="10"/>
      <c r="AA23" s="10"/>
    </row>
    <row r="24" spans="1:27" ht="42.75" customHeight="1" thickBot="1">
      <c r="A24" s="9"/>
      <c r="B24" s="59" t="s">
        <v>59</v>
      </c>
      <c r="C24" s="60">
        <v>8134634</v>
      </c>
      <c r="D24" s="61">
        <v>12329107</v>
      </c>
      <c r="E24" s="61">
        <v>6011344</v>
      </c>
      <c r="F24" s="61">
        <v>5115282</v>
      </c>
      <c r="G24" s="61">
        <v>9218791</v>
      </c>
      <c r="H24" s="61">
        <v>0</v>
      </c>
      <c r="I24" s="61">
        <v>0</v>
      </c>
      <c r="J24" s="61">
        <v>0</v>
      </c>
      <c r="K24" s="61">
        <v>0</v>
      </c>
      <c r="L24" s="61">
        <v>0</v>
      </c>
      <c r="M24" s="61">
        <v>0</v>
      </c>
      <c r="N24" s="62">
        <v>0</v>
      </c>
      <c r="O24" s="63">
        <f t="shared" si="2"/>
        <v>26475085</v>
      </c>
      <c r="P24" s="231" t="s">
        <v>60</v>
      </c>
      <c r="Q24" s="10"/>
      <c r="R24" s="10"/>
      <c r="S24" s="10"/>
      <c r="T24" s="10"/>
      <c r="U24" s="10"/>
      <c r="V24" s="10"/>
      <c r="W24" s="10"/>
      <c r="X24" s="10"/>
      <c r="Y24" s="10"/>
      <c r="Z24" s="10"/>
      <c r="AA24" s="10"/>
    </row>
    <row r="25" spans="1:27" ht="37.5" customHeight="1" thickBot="1">
      <c r="A25" s="9"/>
      <c r="B25" s="64" t="s">
        <v>52</v>
      </c>
      <c r="C25" s="65">
        <f>SUM(C20:C24)</f>
        <v>873043750</v>
      </c>
      <c r="D25" s="66">
        <f t="shared" ref="D25:N25" si="3">SUM(D20:D24)</f>
        <v>1069421089</v>
      </c>
      <c r="E25" s="66">
        <f t="shared" si="3"/>
        <v>331160438</v>
      </c>
      <c r="F25" s="66">
        <f t="shared" si="3"/>
        <v>291851096</v>
      </c>
      <c r="G25" s="66">
        <f t="shared" si="3"/>
        <v>230662127</v>
      </c>
      <c r="H25" s="66">
        <f t="shared" si="3"/>
        <v>0</v>
      </c>
      <c r="I25" s="66">
        <f t="shared" si="3"/>
        <v>0</v>
      </c>
      <c r="J25" s="66">
        <f t="shared" si="3"/>
        <v>0</v>
      </c>
      <c r="K25" s="66">
        <f t="shared" si="3"/>
        <v>0</v>
      </c>
      <c r="L25" s="66">
        <f t="shared" si="3"/>
        <v>0</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c r="A28" s="9"/>
      <c r="B28" s="414" t="s">
        <v>61</v>
      </c>
      <c r="C28" s="580"/>
      <c r="D28" s="580"/>
      <c r="E28" s="580"/>
      <c r="F28" s="580"/>
      <c r="G28" s="580"/>
      <c r="H28" s="580"/>
      <c r="I28" s="580"/>
      <c r="J28" s="580"/>
      <c r="K28" s="580"/>
      <c r="L28" s="580"/>
      <c r="M28" s="580"/>
      <c r="N28" s="580"/>
      <c r="O28" s="580"/>
      <c r="P28" s="581"/>
      <c r="Q28" s="10"/>
      <c r="R28" s="10"/>
      <c r="S28" s="10"/>
      <c r="T28" s="10"/>
      <c r="U28" s="10"/>
      <c r="V28" s="10"/>
      <c r="W28" s="10"/>
      <c r="X28" s="10"/>
      <c r="Y28" s="10"/>
      <c r="Z28" s="10"/>
      <c r="AA28" s="10"/>
    </row>
    <row r="29" spans="1:27" ht="41.65" customHeight="1">
      <c r="A29" s="9"/>
      <c r="B29" s="410"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c r="A30" s="9"/>
      <c r="B30" s="411"/>
      <c r="C30" s="75">
        <f>C15-C25</f>
        <v>-593641011</v>
      </c>
      <c r="D30" s="75">
        <f t="shared" ref="D30:O30" si="4">D15-D25</f>
        <v>-178222225</v>
      </c>
      <c r="E30" s="75">
        <f t="shared" si="4"/>
        <v>-3994231</v>
      </c>
      <c r="F30" s="75">
        <f t="shared" si="4"/>
        <v>-182959693</v>
      </c>
      <c r="G30" s="75">
        <f t="shared" si="4"/>
        <v>-116995850</v>
      </c>
      <c r="H30" s="75">
        <f t="shared" si="4"/>
        <v>0</v>
      </c>
      <c r="I30" s="75">
        <f t="shared" si="4"/>
        <v>0</v>
      </c>
      <c r="J30" s="75">
        <f t="shared" si="4"/>
        <v>0</v>
      </c>
      <c r="K30" s="75">
        <f t="shared" si="4"/>
        <v>0</v>
      </c>
      <c r="L30" s="75">
        <f t="shared" si="4"/>
        <v>0</v>
      </c>
      <c r="M30" s="75">
        <f t="shared" si="4"/>
        <v>0</v>
      </c>
      <c r="N30" s="75">
        <f t="shared" si="4"/>
        <v>0</v>
      </c>
      <c r="O30" s="75">
        <f t="shared" si="4"/>
        <v>-775857467</v>
      </c>
      <c r="P30" s="232" t="s">
        <v>64</v>
      </c>
      <c r="Q30" s="10"/>
      <c r="R30" s="10"/>
      <c r="S30" s="10"/>
      <c r="T30" s="10"/>
      <c r="U30" s="10"/>
      <c r="V30" s="10"/>
      <c r="W30" s="10"/>
      <c r="X30" s="10"/>
      <c r="Y30" s="10"/>
      <c r="Z30" s="10"/>
      <c r="AA30" s="10"/>
    </row>
    <row r="31" spans="1:27" ht="30.75" customHeight="1">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showGridLines="0" topLeftCell="A36" zoomScale="55" zoomScaleNormal="55" workbookViewId="0">
      <selection activeCell="D4" sqref="D4"/>
    </sheetView>
  </sheetViews>
  <sheetFormatPr defaultColWidth="11.42578125" defaultRowHeight="11.2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c r="B1" s="417" t="s">
        <v>65</v>
      </c>
      <c r="C1" s="417"/>
      <c r="D1" s="417"/>
      <c r="E1" s="417"/>
      <c r="F1" s="417"/>
      <c r="G1" s="417"/>
      <c r="H1" s="417"/>
      <c r="I1" s="417"/>
    </row>
    <row r="2" spans="2:9" ht="170.1" customHeight="1">
      <c r="B2" s="419" t="s">
        <v>66</v>
      </c>
      <c r="C2" s="420"/>
      <c r="D2" s="420"/>
      <c r="E2" s="420"/>
      <c r="F2" s="420"/>
      <c r="G2" s="420"/>
      <c r="H2" s="420"/>
      <c r="I2" s="420"/>
    </row>
    <row r="3" spans="2:9" ht="27.75" customHeight="1">
      <c r="B3" s="417" t="s">
        <v>67</v>
      </c>
      <c r="C3" s="418"/>
      <c r="D3" s="418"/>
      <c r="E3" s="418"/>
      <c r="F3" s="418"/>
      <c r="G3" s="418"/>
      <c r="H3" s="418"/>
      <c r="I3" s="418"/>
    </row>
    <row r="4" spans="2:9" ht="27.75" customHeight="1">
      <c r="B4" s="133"/>
      <c r="C4" s="164"/>
      <c r="D4" s="164"/>
      <c r="E4" s="164"/>
      <c r="F4" s="404" t="s">
        <v>68</v>
      </c>
      <c r="G4" s="404"/>
      <c r="H4" s="404"/>
      <c r="I4" s="164"/>
    </row>
    <row r="5" spans="2:9" ht="41.25" customHeight="1">
      <c r="B5" s="180" t="s">
        <v>69</v>
      </c>
      <c r="C5" s="181" t="s">
        <v>70</v>
      </c>
      <c r="D5" s="180" t="s">
        <v>71</v>
      </c>
      <c r="E5" s="180" t="s">
        <v>72</v>
      </c>
      <c r="F5" s="180" t="s">
        <v>73</v>
      </c>
      <c r="G5" s="180" t="s">
        <v>74</v>
      </c>
      <c r="H5" s="180" t="s">
        <v>75</v>
      </c>
      <c r="I5" s="180" t="s">
        <v>76</v>
      </c>
    </row>
    <row r="6" spans="2:9" ht="30.75" customHeight="1">
      <c r="B6" s="165" t="s">
        <v>77</v>
      </c>
      <c r="C6" s="165" t="s">
        <v>78</v>
      </c>
      <c r="D6" s="123" t="s">
        <v>79</v>
      </c>
      <c r="E6" s="123" t="s">
        <v>80</v>
      </c>
      <c r="F6" s="287" t="s">
        <v>81</v>
      </c>
      <c r="G6" s="287" t="s">
        <v>82</v>
      </c>
      <c r="H6" s="287" t="s">
        <v>83</v>
      </c>
      <c r="I6" s="233">
        <v>4500000</v>
      </c>
    </row>
    <row r="7" spans="2:9" ht="30.75" customHeight="1">
      <c r="B7" s="165" t="s">
        <v>77</v>
      </c>
      <c r="C7" s="165" t="s">
        <v>84</v>
      </c>
      <c r="D7" s="123" t="s">
        <v>85</v>
      </c>
      <c r="E7" s="123" t="s">
        <v>80</v>
      </c>
      <c r="F7" s="287" t="s">
        <v>81</v>
      </c>
      <c r="G7" s="287" t="s">
        <v>82</v>
      </c>
      <c r="H7" s="287" t="s">
        <v>83</v>
      </c>
      <c r="I7" s="233">
        <v>20000000</v>
      </c>
    </row>
    <row r="8" spans="2:9" ht="30.75" customHeight="1">
      <c r="B8" s="165" t="s">
        <v>77</v>
      </c>
      <c r="C8" s="165" t="s">
        <v>86</v>
      </c>
      <c r="D8" s="123" t="s">
        <v>85</v>
      </c>
      <c r="E8" s="123" t="s">
        <v>80</v>
      </c>
      <c r="F8" s="287" t="s">
        <v>81</v>
      </c>
      <c r="G8" s="287" t="s">
        <v>82</v>
      </c>
      <c r="H8" s="287" t="s">
        <v>83</v>
      </c>
      <c r="I8" s="233">
        <v>6000000</v>
      </c>
    </row>
    <row r="9" spans="2:9" ht="30.75" customHeight="1">
      <c r="B9" s="165" t="s">
        <v>77</v>
      </c>
      <c r="C9" s="165" t="s">
        <v>87</v>
      </c>
      <c r="D9" s="123" t="s">
        <v>85</v>
      </c>
      <c r="E9" s="123" t="s">
        <v>80</v>
      </c>
      <c r="F9" s="287" t="s">
        <v>81</v>
      </c>
      <c r="G9" s="287" t="s">
        <v>82</v>
      </c>
      <c r="H9" s="287" t="s">
        <v>83</v>
      </c>
      <c r="I9" s="233">
        <v>30000000</v>
      </c>
    </row>
    <row r="10" spans="2:9" ht="30.75" customHeight="1">
      <c r="B10" s="165" t="s">
        <v>77</v>
      </c>
      <c r="C10" s="165" t="s">
        <v>88</v>
      </c>
      <c r="D10" s="123" t="s">
        <v>85</v>
      </c>
      <c r="E10" s="123" t="s">
        <v>80</v>
      </c>
      <c r="F10" s="287" t="s">
        <v>81</v>
      </c>
      <c r="G10" s="287" t="s">
        <v>82</v>
      </c>
      <c r="H10" s="287" t="s">
        <v>83</v>
      </c>
      <c r="I10" s="233">
        <v>29850000</v>
      </c>
    </row>
    <row r="11" spans="2:9" ht="30.75" customHeight="1">
      <c r="B11" s="165" t="s">
        <v>77</v>
      </c>
      <c r="C11" s="165" t="s">
        <v>89</v>
      </c>
      <c r="D11" s="123" t="s">
        <v>85</v>
      </c>
      <c r="E11" s="123" t="s">
        <v>80</v>
      </c>
      <c r="F11" s="287" t="s">
        <v>81</v>
      </c>
      <c r="G11" s="287" t="s">
        <v>82</v>
      </c>
      <c r="H11" s="287" t="s">
        <v>83</v>
      </c>
      <c r="I11" s="233">
        <v>1500000</v>
      </c>
    </row>
    <row r="12" spans="2:9" ht="30.75" customHeight="1">
      <c r="B12" s="165" t="s">
        <v>77</v>
      </c>
      <c r="C12" s="165" t="s">
        <v>90</v>
      </c>
      <c r="D12" s="123" t="s">
        <v>85</v>
      </c>
      <c r="E12" s="123" t="s">
        <v>80</v>
      </c>
      <c r="F12" s="287" t="s">
        <v>81</v>
      </c>
      <c r="G12" s="287" t="s">
        <v>82</v>
      </c>
      <c r="H12" s="287" t="s">
        <v>83</v>
      </c>
      <c r="I12" s="233">
        <v>5321100</v>
      </c>
    </row>
    <row r="13" spans="2:9" ht="30.75" customHeight="1">
      <c r="B13" s="165" t="s">
        <v>77</v>
      </c>
      <c r="C13" s="165" t="s">
        <v>91</v>
      </c>
      <c r="D13" s="123" t="s">
        <v>85</v>
      </c>
      <c r="E13" s="123" t="s">
        <v>80</v>
      </c>
      <c r="F13" s="287" t="s">
        <v>81</v>
      </c>
      <c r="G13" s="287" t="s">
        <v>82</v>
      </c>
      <c r="H13" s="287" t="s">
        <v>83</v>
      </c>
      <c r="I13" s="233">
        <v>15000000</v>
      </c>
    </row>
    <row r="14" spans="2:9" ht="30.75" customHeight="1">
      <c r="B14" s="165" t="s">
        <v>77</v>
      </c>
      <c r="C14" s="165" t="s">
        <v>92</v>
      </c>
      <c r="D14" s="123" t="s">
        <v>79</v>
      </c>
      <c r="E14" s="123" t="s">
        <v>80</v>
      </c>
      <c r="F14" s="287" t="s">
        <v>81</v>
      </c>
      <c r="G14" s="287" t="s">
        <v>82</v>
      </c>
      <c r="H14" s="287" t="s">
        <v>83</v>
      </c>
      <c r="I14" s="233">
        <v>950000</v>
      </c>
    </row>
    <row r="15" spans="2:9" ht="30.75" customHeight="1">
      <c r="B15" s="165" t="s">
        <v>77</v>
      </c>
      <c r="C15" s="165" t="s">
        <v>93</v>
      </c>
      <c r="D15" s="123" t="s">
        <v>79</v>
      </c>
      <c r="E15" s="123" t="s">
        <v>80</v>
      </c>
      <c r="F15" s="287" t="s">
        <v>81</v>
      </c>
      <c r="G15" s="287" t="s">
        <v>82</v>
      </c>
      <c r="H15" s="287" t="s">
        <v>83</v>
      </c>
      <c r="I15" s="233">
        <v>2000000</v>
      </c>
    </row>
    <row r="16" spans="2:9" ht="30.75" customHeight="1">
      <c r="B16" s="165" t="s">
        <v>94</v>
      </c>
      <c r="C16" s="165" t="s">
        <v>95</v>
      </c>
      <c r="D16" s="123" t="s">
        <v>85</v>
      </c>
      <c r="E16" s="123" t="s">
        <v>80</v>
      </c>
      <c r="F16" s="287" t="s">
        <v>81</v>
      </c>
      <c r="G16" s="287" t="s">
        <v>82</v>
      </c>
      <c r="H16" s="287" t="s">
        <v>83</v>
      </c>
      <c r="I16" s="233">
        <v>30000000</v>
      </c>
    </row>
    <row r="17" spans="2:9" ht="30.75" customHeight="1">
      <c r="B17" s="165" t="s">
        <v>94</v>
      </c>
      <c r="C17" s="165" t="s">
        <v>96</v>
      </c>
      <c r="D17" s="123" t="s">
        <v>85</v>
      </c>
      <c r="E17" s="123" t="s">
        <v>80</v>
      </c>
      <c r="F17" s="287" t="s">
        <v>81</v>
      </c>
      <c r="G17" s="287" t="s">
        <v>82</v>
      </c>
      <c r="H17" s="287" t="s">
        <v>83</v>
      </c>
      <c r="I17" s="233">
        <v>30000000</v>
      </c>
    </row>
    <row r="18" spans="2:9" ht="30.75" customHeight="1">
      <c r="B18" s="165" t="s">
        <v>94</v>
      </c>
      <c r="C18" s="165" t="s">
        <v>97</v>
      </c>
      <c r="D18" s="123" t="s">
        <v>85</v>
      </c>
      <c r="E18" s="123" t="s">
        <v>80</v>
      </c>
      <c r="F18" s="287" t="s">
        <v>81</v>
      </c>
      <c r="G18" s="287" t="s">
        <v>82</v>
      </c>
      <c r="H18" s="287" t="s">
        <v>83</v>
      </c>
      <c r="I18" s="233">
        <v>18000000</v>
      </c>
    </row>
    <row r="19" spans="2:9" ht="30.75" customHeight="1">
      <c r="B19" s="165" t="s">
        <v>94</v>
      </c>
      <c r="C19" s="165" t="s">
        <v>98</v>
      </c>
      <c r="D19" s="123" t="s">
        <v>85</v>
      </c>
      <c r="E19" s="123" t="s">
        <v>80</v>
      </c>
      <c r="F19" s="287" t="s">
        <v>81</v>
      </c>
      <c r="G19" s="287" t="s">
        <v>82</v>
      </c>
      <c r="H19" s="287" t="s">
        <v>83</v>
      </c>
      <c r="I19" s="233">
        <v>20000000</v>
      </c>
    </row>
    <row r="20" spans="2:9" ht="30.75" customHeight="1">
      <c r="B20" s="165" t="s">
        <v>94</v>
      </c>
      <c r="C20" s="165" t="s">
        <v>99</v>
      </c>
      <c r="D20" s="123" t="s">
        <v>85</v>
      </c>
      <c r="E20" s="123" t="s">
        <v>80</v>
      </c>
      <c r="F20" s="287" t="s">
        <v>81</v>
      </c>
      <c r="G20" s="287" t="s">
        <v>82</v>
      </c>
      <c r="H20" s="287" t="s">
        <v>83</v>
      </c>
      <c r="I20" s="233">
        <v>31000000</v>
      </c>
    </row>
    <row r="21" spans="2:9" ht="30.75" customHeight="1">
      <c r="B21" s="165" t="s">
        <v>94</v>
      </c>
      <c r="C21" s="165" t="s">
        <v>100</v>
      </c>
      <c r="D21" s="123" t="s">
        <v>85</v>
      </c>
      <c r="E21" s="123" t="s">
        <v>80</v>
      </c>
      <c r="F21" s="287" t="s">
        <v>81</v>
      </c>
      <c r="G21" s="287" t="s">
        <v>82</v>
      </c>
      <c r="H21" s="287" t="s">
        <v>83</v>
      </c>
      <c r="I21" s="233">
        <v>15000000</v>
      </c>
    </row>
    <row r="22" spans="2:9" ht="30.75" customHeight="1">
      <c r="B22" s="165" t="s">
        <v>94</v>
      </c>
      <c r="C22" s="165" t="s">
        <v>101</v>
      </c>
      <c r="D22" s="123" t="s">
        <v>85</v>
      </c>
      <c r="E22" s="123" t="s">
        <v>80</v>
      </c>
      <c r="F22" s="287" t="s">
        <v>81</v>
      </c>
      <c r="G22" s="287" t="s">
        <v>82</v>
      </c>
      <c r="H22" s="287" t="s">
        <v>83</v>
      </c>
      <c r="I22" s="233">
        <v>7000000</v>
      </c>
    </row>
    <row r="23" spans="2:9" ht="30.75" customHeight="1">
      <c r="B23" s="165" t="s">
        <v>94</v>
      </c>
      <c r="C23" s="165" t="s">
        <v>102</v>
      </c>
      <c r="D23" s="123" t="s">
        <v>85</v>
      </c>
      <c r="E23" s="123" t="s">
        <v>80</v>
      </c>
      <c r="F23" s="287" t="s">
        <v>81</v>
      </c>
      <c r="G23" s="287" t="s">
        <v>82</v>
      </c>
      <c r="H23" s="287" t="s">
        <v>83</v>
      </c>
      <c r="I23" s="233">
        <v>28000000</v>
      </c>
    </row>
    <row r="24" spans="2:9" ht="30.75" customHeight="1">
      <c r="B24" s="165" t="s">
        <v>94</v>
      </c>
      <c r="C24" s="165" t="s">
        <v>103</v>
      </c>
      <c r="D24" s="123" t="s">
        <v>85</v>
      </c>
      <c r="E24" s="123" t="s">
        <v>80</v>
      </c>
      <c r="F24" s="287" t="s">
        <v>81</v>
      </c>
      <c r="G24" s="287" t="s">
        <v>82</v>
      </c>
      <c r="H24" s="287" t="s">
        <v>83</v>
      </c>
      <c r="I24" s="233">
        <v>25000000</v>
      </c>
    </row>
    <row r="25" spans="2:9" ht="30.75" customHeight="1">
      <c r="B25" s="165" t="s">
        <v>94</v>
      </c>
      <c r="C25" s="165" t="s">
        <v>104</v>
      </c>
      <c r="D25" s="123" t="s">
        <v>85</v>
      </c>
      <c r="E25" s="123" t="s">
        <v>80</v>
      </c>
      <c r="F25" s="287" t="s">
        <v>81</v>
      </c>
      <c r="G25" s="287" t="s">
        <v>82</v>
      </c>
      <c r="H25" s="287" t="s">
        <v>83</v>
      </c>
      <c r="I25" s="233">
        <v>17000000</v>
      </c>
    </row>
    <row r="26" spans="2:9" ht="30.75" customHeight="1">
      <c r="B26" s="165" t="s">
        <v>94</v>
      </c>
      <c r="C26" s="165" t="s">
        <v>105</v>
      </c>
      <c r="D26" s="123" t="s">
        <v>85</v>
      </c>
      <c r="E26" s="123" t="s">
        <v>80</v>
      </c>
      <c r="F26" s="287" t="s">
        <v>81</v>
      </c>
      <c r="G26" s="287" t="s">
        <v>82</v>
      </c>
      <c r="H26" s="287" t="s">
        <v>83</v>
      </c>
      <c r="I26" s="233">
        <v>38000000</v>
      </c>
    </row>
    <row r="27" spans="2:9" ht="30.75" customHeight="1">
      <c r="B27" s="165" t="s">
        <v>94</v>
      </c>
      <c r="C27" s="165" t="s">
        <v>106</v>
      </c>
      <c r="D27" s="123" t="s">
        <v>85</v>
      </c>
      <c r="E27" s="123" t="s">
        <v>80</v>
      </c>
      <c r="F27" s="287" t="s">
        <v>81</v>
      </c>
      <c r="G27" s="287" t="s">
        <v>82</v>
      </c>
      <c r="H27" s="287" t="s">
        <v>83</v>
      </c>
      <c r="I27" s="233">
        <v>40500000</v>
      </c>
    </row>
    <row r="28" spans="2:9" ht="30.75" customHeight="1">
      <c r="B28" s="165" t="s">
        <v>94</v>
      </c>
      <c r="C28" s="165" t="s">
        <v>107</v>
      </c>
      <c r="D28" s="123" t="s">
        <v>85</v>
      </c>
      <c r="E28" s="123" t="s">
        <v>80</v>
      </c>
      <c r="F28" s="287" t="s">
        <v>81</v>
      </c>
      <c r="G28" s="287" t="s">
        <v>82</v>
      </c>
      <c r="H28" s="287" t="s">
        <v>83</v>
      </c>
      <c r="I28" s="233">
        <v>10000000</v>
      </c>
    </row>
    <row r="29" spans="2:9" ht="30.75" customHeight="1">
      <c r="B29" s="165" t="s">
        <v>94</v>
      </c>
      <c r="C29" s="165" t="s">
        <v>108</v>
      </c>
      <c r="D29" s="123" t="s">
        <v>85</v>
      </c>
      <c r="E29" s="123" t="s">
        <v>80</v>
      </c>
      <c r="F29" s="287" t="s">
        <v>81</v>
      </c>
      <c r="G29" s="287" t="s">
        <v>82</v>
      </c>
      <c r="H29" s="287" t="s">
        <v>83</v>
      </c>
      <c r="I29" s="233">
        <v>15000000</v>
      </c>
    </row>
    <row r="30" spans="2:9" ht="30.75" customHeight="1">
      <c r="B30" s="165" t="s">
        <v>94</v>
      </c>
      <c r="C30" s="165" t="s">
        <v>109</v>
      </c>
      <c r="D30" s="123" t="s">
        <v>85</v>
      </c>
      <c r="E30" s="123" t="s">
        <v>80</v>
      </c>
      <c r="F30" s="287" t="s">
        <v>81</v>
      </c>
      <c r="G30" s="287" t="s">
        <v>82</v>
      </c>
      <c r="H30" s="287" t="s">
        <v>83</v>
      </c>
      <c r="I30" s="233">
        <v>5500000</v>
      </c>
    </row>
    <row r="31" spans="2:9" ht="30.75" customHeight="1">
      <c r="B31" s="165" t="s">
        <v>94</v>
      </c>
      <c r="C31" s="165" t="s">
        <v>110</v>
      </c>
      <c r="D31" s="123" t="s">
        <v>85</v>
      </c>
      <c r="E31" s="123" t="s">
        <v>80</v>
      </c>
      <c r="F31" s="287" t="s">
        <v>81</v>
      </c>
      <c r="G31" s="287" t="s">
        <v>82</v>
      </c>
      <c r="H31" s="287" t="s">
        <v>83</v>
      </c>
      <c r="I31" s="233">
        <v>29000000</v>
      </c>
    </row>
    <row r="32" spans="2:9" ht="30.75" customHeight="1">
      <c r="B32" s="165" t="s">
        <v>94</v>
      </c>
      <c r="C32" s="165" t="s">
        <v>111</v>
      </c>
      <c r="D32" s="123" t="s">
        <v>85</v>
      </c>
      <c r="E32" s="123" t="s">
        <v>80</v>
      </c>
      <c r="F32" s="287" t="s">
        <v>81</v>
      </c>
      <c r="G32" s="287" t="s">
        <v>82</v>
      </c>
      <c r="H32" s="287" t="s">
        <v>83</v>
      </c>
      <c r="I32" s="233">
        <v>10000000</v>
      </c>
    </row>
    <row r="33" spans="2:9" ht="30.75" customHeight="1">
      <c r="B33" s="165" t="s">
        <v>94</v>
      </c>
      <c r="C33" s="165" t="s">
        <v>112</v>
      </c>
      <c r="D33" s="123" t="s">
        <v>85</v>
      </c>
      <c r="E33" s="123" t="s">
        <v>80</v>
      </c>
      <c r="F33" s="287" t="s">
        <v>81</v>
      </c>
      <c r="G33" s="287" t="s">
        <v>82</v>
      </c>
      <c r="H33" s="287" t="s">
        <v>83</v>
      </c>
      <c r="I33" s="233">
        <v>9500000</v>
      </c>
    </row>
    <row r="34" spans="2:9" ht="30.75" customHeight="1">
      <c r="B34" s="165" t="s">
        <v>94</v>
      </c>
      <c r="C34" s="165" t="s">
        <v>113</v>
      </c>
      <c r="D34" s="123" t="s">
        <v>85</v>
      </c>
      <c r="E34" s="123" t="s">
        <v>80</v>
      </c>
      <c r="F34" s="287" t="s">
        <v>81</v>
      </c>
      <c r="G34" s="287" t="s">
        <v>82</v>
      </c>
      <c r="H34" s="287" t="s">
        <v>83</v>
      </c>
      <c r="I34" s="233">
        <v>60000000</v>
      </c>
    </row>
    <row r="35" spans="2:9" ht="30.75" customHeight="1">
      <c r="B35" s="165" t="s">
        <v>94</v>
      </c>
      <c r="C35" s="165" t="s">
        <v>114</v>
      </c>
      <c r="D35" s="123" t="s">
        <v>85</v>
      </c>
      <c r="E35" s="123" t="s">
        <v>80</v>
      </c>
      <c r="F35" s="287" t="s">
        <v>81</v>
      </c>
      <c r="G35" s="287" t="s">
        <v>82</v>
      </c>
      <c r="H35" s="287" t="s">
        <v>83</v>
      </c>
      <c r="I35" s="233">
        <v>10000000</v>
      </c>
    </row>
    <row r="36" spans="2:9" ht="30.75" customHeight="1">
      <c r="B36" s="165" t="s">
        <v>94</v>
      </c>
      <c r="C36" s="165" t="s">
        <v>115</v>
      </c>
      <c r="D36" s="123" t="s">
        <v>85</v>
      </c>
      <c r="E36" s="123" t="s">
        <v>80</v>
      </c>
      <c r="F36" s="287" t="s">
        <v>81</v>
      </c>
      <c r="G36" s="287" t="s">
        <v>82</v>
      </c>
      <c r="H36" s="287" t="s">
        <v>83</v>
      </c>
      <c r="I36" s="233">
        <v>15000000</v>
      </c>
    </row>
    <row r="37" spans="2:9" ht="30.75" customHeight="1">
      <c r="B37" s="165" t="s">
        <v>94</v>
      </c>
      <c r="C37" s="165" t="s">
        <v>116</v>
      </c>
      <c r="D37" s="123" t="s">
        <v>79</v>
      </c>
      <c r="E37" s="123" t="s">
        <v>80</v>
      </c>
      <c r="F37" s="287" t="s">
        <v>81</v>
      </c>
      <c r="G37" s="287" t="s">
        <v>82</v>
      </c>
      <c r="H37" s="287" t="s">
        <v>83</v>
      </c>
      <c r="I37" s="233">
        <v>8000000</v>
      </c>
    </row>
    <row r="38" spans="2:9" ht="30.75" customHeight="1">
      <c r="B38" s="165" t="s">
        <v>94</v>
      </c>
      <c r="C38" s="165" t="s">
        <v>117</v>
      </c>
      <c r="D38" s="123" t="s">
        <v>79</v>
      </c>
      <c r="E38" s="123" t="s">
        <v>80</v>
      </c>
      <c r="F38" s="287" t="s">
        <v>81</v>
      </c>
      <c r="G38" s="287" t="s">
        <v>82</v>
      </c>
      <c r="H38" s="287" t="s">
        <v>83</v>
      </c>
      <c r="I38" s="233">
        <v>950000</v>
      </c>
    </row>
    <row r="39" spans="2:9" ht="30.75" customHeight="1">
      <c r="B39" s="165" t="s">
        <v>118</v>
      </c>
      <c r="C39" s="165" t="s">
        <v>119</v>
      </c>
      <c r="D39" s="123" t="s">
        <v>85</v>
      </c>
      <c r="E39" s="123" t="s">
        <v>80</v>
      </c>
      <c r="F39" s="287" t="s">
        <v>81</v>
      </c>
      <c r="G39" s="287" t="s">
        <v>82</v>
      </c>
      <c r="H39" s="287" t="s">
        <v>83</v>
      </c>
      <c r="I39" s="233">
        <v>5000000</v>
      </c>
    </row>
    <row r="40" spans="2:9" ht="30.75" customHeight="1">
      <c r="B40" s="165" t="s">
        <v>118</v>
      </c>
      <c r="C40" s="165" t="s">
        <v>120</v>
      </c>
      <c r="D40" s="123" t="s">
        <v>85</v>
      </c>
      <c r="E40" s="123" t="s">
        <v>80</v>
      </c>
      <c r="F40" s="287" t="s">
        <v>81</v>
      </c>
      <c r="G40" s="287" t="s">
        <v>82</v>
      </c>
      <c r="H40" s="287" t="s">
        <v>83</v>
      </c>
      <c r="I40" s="233">
        <v>10000000</v>
      </c>
    </row>
    <row r="41" spans="2:9" ht="30.75" customHeight="1">
      <c r="B41" s="165" t="s">
        <v>118</v>
      </c>
      <c r="C41" s="165" t="s">
        <v>121</v>
      </c>
      <c r="D41" s="123" t="s">
        <v>122</v>
      </c>
      <c r="E41" s="123" t="s">
        <v>80</v>
      </c>
      <c r="F41" s="287" t="s">
        <v>81</v>
      </c>
      <c r="G41" s="287" t="s">
        <v>82</v>
      </c>
      <c r="H41" s="287" t="s">
        <v>83</v>
      </c>
      <c r="I41" s="233">
        <v>9936602</v>
      </c>
    </row>
    <row r="42" spans="2:9" ht="30.75" customHeight="1">
      <c r="B42" s="165" t="s">
        <v>118</v>
      </c>
      <c r="C42" s="165" t="s">
        <v>123</v>
      </c>
      <c r="D42" s="123" t="s">
        <v>85</v>
      </c>
      <c r="E42" s="123" t="s">
        <v>80</v>
      </c>
      <c r="F42" s="287" t="s">
        <v>81</v>
      </c>
      <c r="G42" s="287" t="s">
        <v>82</v>
      </c>
      <c r="H42" s="287" t="s">
        <v>83</v>
      </c>
      <c r="I42" s="233">
        <v>30000000</v>
      </c>
    </row>
    <row r="43" spans="2:9" ht="30.75" customHeight="1">
      <c r="B43" s="165" t="s">
        <v>118</v>
      </c>
      <c r="C43" s="165" t="s">
        <v>124</v>
      </c>
      <c r="D43" s="123" t="s">
        <v>85</v>
      </c>
      <c r="E43" s="123" t="s">
        <v>80</v>
      </c>
      <c r="F43" s="287" t="s">
        <v>81</v>
      </c>
      <c r="G43" s="287" t="s">
        <v>82</v>
      </c>
      <c r="H43" s="287" t="s">
        <v>83</v>
      </c>
      <c r="I43" s="233">
        <v>20000000</v>
      </c>
    </row>
    <row r="44" spans="2:9" ht="30.75" customHeight="1">
      <c r="B44" s="165" t="s">
        <v>118</v>
      </c>
      <c r="C44" s="165" t="s">
        <v>125</v>
      </c>
      <c r="D44" s="123" t="s">
        <v>79</v>
      </c>
      <c r="E44" s="123" t="s">
        <v>80</v>
      </c>
      <c r="F44" s="287" t="s">
        <v>81</v>
      </c>
      <c r="G44" s="287" t="s">
        <v>82</v>
      </c>
      <c r="H44" s="287" t="s">
        <v>83</v>
      </c>
      <c r="I44" s="233">
        <v>12605042</v>
      </c>
    </row>
    <row r="45" spans="2:9" ht="30.75" customHeight="1">
      <c r="B45" s="165" t="s">
        <v>126</v>
      </c>
      <c r="C45" s="165" t="s">
        <v>127</v>
      </c>
      <c r="D45" s="123" t="s">
        <v>85</v>
      </c>
      <c r="E45" s="123" t="s">
        <v>80</v>
      </c>
      <c r="F45" s="287" t="s">
        <v>81</v>
      </c>
      <c r="G45" s="287" t="s">
        <v>82</v>
      </c>
      <c r="H45" s="287" t="s">
        <v>83</v>
      </c>
      <c r="I45" s="233">
        <v>67000000</v>
      </c>
    </row>
    <row r="46" spans="2:9" ht="30.75" customHeight="1">
      <c r="B46" s="165" t="s">
        <v>126</v>
      </c>
      <c r="C46" s="165" t="s">
        <v>128</v>
      </c>
      <c r="D46" s="123" t="s">
        <v>85</v>
      </c>
      <c r="E46" s="123" t="s">
        <v>80</v>
      </c>
      <c r="F46" s="287" t="s">
        <v>81</v>
      </c>
      <c r="G46" s="287" t="s">
        <v>82</v>
      </c>
      <c r="H46" s="287" t="s">
        <v>83</v>
      </c>
      <c r="I46" s="233">
        <v>25000000</v>
      </c>
    </row>
    <row r="47" spans="2:9" ht="30.75" customHeight="1">
      <c r="B47" s="165" t="s">
        <v>126</v>
      </c>
      <c r="C47" s="165" t="s">
        <v>129</v>
      </c>
      <c r="D47" s="123" t="s">
        <v>79</v>
      </c>
      <c r="E47" s="123" t="s">
        <v>80</v>
      </c>
      <c r="F47" s="287" t="s">
        <v>81</v>
      </c>
      <c r="G47" s="287" t="s">
        <v>82</v>
      </c>
      <c r="H47" s="287" t="s">
        <v>83</v>
      </c>
      <c r="I47" s="233">
        <v>2034098</v>
      </c>
    </row>
    <row r="48" spans="2:9" ht="33.75">
      <c r="B48" s="165" t="s">
        <v>126</v>
      </c>
      <c r="C48" s="165" t="s">
        <v>130</v>
      </c>
      <c r="D48" s="123" t="s">
        <v>79</v>
      </c>
      <c r="E48" s="123" t="s">
        <v>80</v>
      </c>
      <c r="F48" s="287" t="s">
        <v>131</v>
      </c>
      <c r="G48" s="287" t="s">
        <v>82</v>
      </c>
      <c r="H48" s="287" t="s">
        <v>132</v>
      </c>
      <c r="I48" s="233">
        <v>1500000</v>
      </c>
    </row>
    <row r="49" spans="2:9" ht="30.75" customHeight="1">
      <c r="B49" s="165" t="s">
        <v>126</v>
      </c>
      <c r="C49" s="165" t="s">
        <v>133</v>
      </c>
      <c r="D49" s="123" t="s">
        <v>79</v>
      </c>
      <c r="E49" s="123" t="s">
        <v>80</v>
      </c>
      <c r="F49" s="287" t="s">
        <v>81</v>
      </c>
      <c r="G49" s="287" t="s">
        <v>82</v>
      </c>
      <c r="H49" s="287" t="s">
        <v>83</v>
      </c>
      <c r="I49" s="233">
        <v>6999125</v>
      </c>
    </row>
    <row r="50" spans="2:9" ht="30.75" customHeight="1">
      <c r="B50" s="165" t="s">
        <v>134</v>
      </c>
      <c r="C50" s="165" t="s">
        <v>135</v>
      </c>
      <c r="D50" s="123" t="s">
        <v>85</v>
      </c>
      <c r="E50" s="123" t="s">
        <v>80</v>
      </c>
      <c r="F50" s="287" t="s">
        <v>81</v>
      </c>
      <c r="G50" s="287" t="s">
        <v>82</v>
      </c>
      <c r="H50" s="287" t="s">
        <v>83</v>
      </c>
      <c r="I50" s="233">
        <v>25000000</v>
      </c>
    </row>
    <row r="51" spans="2:9" ht="30.75" customHeight="1">
      <c r="B51" s="165" t="s">
        <v>134</v>
      </c>
      <c r="C51" s="165" t="s">
        <v>135</v>
      </c>
      <c r="D51" s="123" t="s">
        <v>85</v>
      </c>
      <c r="E51" s="123" t="s">
        <v>80</v>
      </c>
      <c r="F51" s="287" t="s">
        <v>136</v>
      </c>
      <c r="G51" s="287" t="s">
        <v>82</v>
      </c>
      <c r="H51" s="287" t="s">
        <v>132</v>
      </c>
      <c r="I51" s="233">
        <v>5250000</v>
      </c>
    </row>
    <row r="52" spans="2:9" ht="61.5" customHeight="1">
      <c r="B52" s="165" t="s">
        <v>134</v>
      </c>
      <c r="C52" s="165" t="s">
        <v>135</v>
      </c>
      <c r="D52" s="123" t="s">
        <v>85</v>
      </c>
      <c r="E52" s="123" t="s">
        <v>80</v>
      </c>
      <c r="F52" s="287" t="s">
        <v>137</v>
      </c>
      <c r="G52" s="287" t="s">
        <v>82</v>
      </c>
      <c r="H52" s="287" t="s">
        <v>138</v>
      </c>
      <c r="I52" s="233">
        <v>5920000</v>
      </c>
    </row>
    <row r="53" spans="2:9" ht="30.75" customHeight="1">
      <c r="B53" s="165" t="s">
        <v>134</v>
      </c>
      <c r="C53" s="165" t="s">
        <v>139</v>
      </c>
      <c r="D53" s="123" t="s">
        <v>122</v>
      </c>
      <c r="E53" s="123" t="s">
        <v>80</v>
      </c>
      <c r="F53" s="287" t="s">
        <v>140</v>
      </c>
      <c r="G53" s="287" t="s">
        <v>82</v>
      </c>
      <c r="H53" s="287" t="s">
        <v>141</v>
      </c>
      <c r="I53" s="233">
        <v>7923812</v>
      </c>
    </row>
    <row r="54" spans="2:9" ht="30.75" customHeight="1">
      <c r="B54" s="235"/>
      <c r="C54" s="235"/>
      <c r="D54" s="236"/>
      <c r="E54" s="236"/>
      <c r="F54" s="235"/>
      <c r="G54" s="235"/>
      <c r="H54" s="234"/>
      <c r="I54" s="233">
        <f>+SUM(I6:I53)</f>
        <v>821739779</v>
      </c>
    </row>
    <row r="56" spans="2:9">
      <c r="D56" s="77" t="s">
        <v>142</v>
      </c>
      <c r="E56" s="77" t="s">
        <v>143</v>
      </c>
    </row>
    <row r="57" spans="2:9">
      <c r="D57" s="1" t="s">
        <v>144</v>
      </c>
      <c r="E57" s="1" t="s">
        <v>80</v>
      </c>
    </row>
    <row r="58" spans="2:9">
      <c r="D58" s="1" t="s">
        <v>85</v>
      </c>
      <c r="E58" s="1" t="s">
        <v>145</v>
      </c>
    </row>
    <row r="59" spans="2:9">
      <c r="D59" s="1" t="s">
        <v>146</v>
      </c>
    </row>
    <row r="60" spans="2:9">
      <c r="D60" s="1" t="s">
        <v>79</v>
      </c>
    </row>
    <row r="61" spans="2:9">
      <c r="D61" s="1" t="s">
        <v>122</v>
      </c>
    </row>
    <row r="62" spans="2:9">
      <c r="D62" s="1" t="s">
        <v>147</v>
      </c>
    </row>
  </sheetData>
  <mergeCells count="4">
    <mergeCell ref="B3:I3"/>
    <mergeCell ref="B1:I1"/>
    <mergeCell ref="B2:I2"/>
    <mergeCell ref="F4:H4"/>
  </mergeCells>
  <dataValidations count="2">
    <dataValidation type="list" allowBlank="1" showInputMessage="1" showErrorMessage="1" sqref="E6:E53" xr:uid="{00000000-0002-0000-0300-000001000000}">
      <formula1>$E$57:$E$58</formula1>
    </dataValidation>
    <dataValidation type="list" allowBlank="1" showInputMessage="1" showErrorMessage="1" sqref="D6:D53" xr:uid="{00000000-0002-0000-0300-000000000000}">
      <formula1>$D$57:$D$62</formula1>
    </dataValidation>
  </dataValidations>
  <printOptions horizontalCentered="1"/>
  <pageMargins left="0.25" right="0.25" top="0.75" bottom="0.75" header="0.3" footer="0.3"/>
  <pageSetup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4"/>
  <sheetViews>
    <sheetView showGridLines="0" tabSelected="1" topLeftCell="A3" zoomScaleNormal="100" workbookViewId="0">
      <selection activeCell="B13" sqref="B13:G13"/>
    </sheetView>
  </sheetViews>
  <sheetFormatPr defaultColWidth="11.42578125" defaultRowHeight="14.25" customHeight="1"/>
  <cols>
    <col min="1" max="1" width="2.7109375" style="1" customWidth="1"/>
    <col min="2" max="2" width="46.42578125" style="1" customWidth="1"/>
    <col min="3" max="3" width="21.7109375" style="157" customWidth="1"/>
    <col min="4" max="4" width="49.28515625" style="1" bestFit="1" customWidth="1"/>
    <col min="5" max="5" width="32.5703125" style="1" customWidth="1"/>
    <col min="6" max="6" width="28.7109375" style="157" bestFit="1" customWidth="1"/>
    <col min="7" max="7" width="20.42578125" style="1" customWidth="1"/>
    <col min="8" max="8" width="24.7109375" style="119" customWidth="1"/>
    <col min="9" max="10" width="24.7109375" style="1" customWidth="1"/>
    <col min="11" max="11" width="14.7109375" style="1" customWidth="1"/>
    <col min="12" max="16384" width="11.42578125" style="1"/>
  </cols>
  <sheetData>
    <row r="1" spans="2:10" ht="26.25" customHeight="1">
      <c r="B1" s="417" t="s">
        <v>148</v>
      </c>
      <c r="C1" s="417"/>
      <c r="D1" s="417"/>
      <c r="E1" s="417"/>
      <c r="F1" s="417"/>
      <c r="G1" s="417"/>
      <c r="H1" s="417"/>
      <c r="I1" s="417"/>
      <c r="J1" s="417"/>
    </row>
    <row r="2" spans="2:10" ht="43.5" customHeight="1" thickBot="1">
      <c r="B2" s="420" t="s">
        <v>149</v>
      </c>
      <c r="C2" s="420"/>
      <c r="D2" s="420"/>
      <c r="E2" s="420"/>
      <c r="F2" s="420"/>
      <c r="G2" s="420"/>
    </row>
    <row r="3" spans="2:10" ht="33.6" customHeight="1" thickBot="1">
      <c r="B3" s="421" t="s">
        <v>150</v>
      </c>
      <c r="C3" s="422"/>
      <c r="D3" s="422"/>
      <c r="E3" s="422"/>
      <c r="F3" s="422"/>
      <c r="G3" s="422"/>
      <c r="H3" s="423"/>
    </row>
    <row r="4" spans="2:10" ht="77.099999999999994" customHeight="1" thickBot="1">
      <c r="B4" s="167" t="s">
        <v>151</v>
      </c>
      <c r="C4" s="168" t="s">
        <v>152</v>
      </c>
      <c r="D4" s="168" t="s">
        <v>153</v>
      </c>
      <c r="E4" s="168" t="s">
        <v>154</v>
      </c>
      <c r="F4" s="168" t="s">
        <v>155</v>
      </c>
      <c r="G4" s="169" t="s">
        <v>156</v>
      </c>
      <c r="H4" s="170" t="s">
        <v>157</v>
      </c>
    </row>
    <row r="5" spans="2:10" ht="19.5" customHeight="1">
      <c r="B5" s="398"/>
      <c r="C5" s="399"/>
      <c r="D5" s="166" t="s">
        <v>158</v>
      </c>
      <c r="E5" s="166" t="s">
        <v>159</v>
      </c>
      <c r="F5" s="294" t="s">
        <v>160</v>
      </c>
      <c r="G5" s="237" t="s">
        <v>161</v>
      </c>
      <c r="H5" s="295">
        <v>1212633</v>
      </c>
    </row>
    <row r="6" spans="2:10" ht="19.5" customHeight="1">
      <c r="B6" s="398"/>
      <c r="C6" s="399"/>
      <c r="D6" s="166" t="s">
        <v>162</v>
      </c>
      <c r="E6" s="166" t="s">
        <v>163</v>
      </c>
      <c r="F6" s="294" t="s">
        <v>160</v>
      </c>
      <c r="G6" s="237" t="s">
        <v>161</v>
      </c>
      <c r="H6" s="295">
        <v>1138208</v>
      </c>
    </row>
    <row r="7" spans="2:10" ht="19.5" customHeight="1">
      <c r="B7" s="398"/>
      <c r="C7" s="400"/>
      <c r="D7" s="166" t="s">
        <v>164</v>
      </c>
      <c r="E7" s="166" t="s">
        <v>159</v>
      </c>
      <c r="F7" s="294" t="s">
        <v>160</v>
      </c>
      <c r="G7" s="237" t="s">
        <v>161</v>
      </c>
      <c r="H7" s="295">
        <v>2415114</v>
      </c>
    </row>
    <row r="8" spans="2:10" ht="19.5" customHeight="1">
      <c r="B8" s="398"/>
      <c r="C8" s="399"/>
      <c r="D8" s="166" t="s">
        <v>165</v>
      </c>
      <c r="E8" s="166" t="s">
        <v>163</v>
      </c>
      <c r="F8" s="294" t="s">
        <v>160</v>
      </c>
      <c r="G8" s="237" t="s">
        <v>161</v>
      </c>
      <c r="H8" s="295">
        <v>2571124</v>
      </c>
    </row>
    <row r="9" spans="2:10" ht="19.5" customHeight="1">
      <c r="B9" s="398"/>
      <c r="C9" s="399"/>
      <c r="D9" s="166" t="s">
        <v>166</v>
      </c>
      <c r="E9" s="166" t="s">
        <v>167</v>
      </c>
      <c r="F9" s="294" t="s">
        <v>160</v>
      </c>
      <c r="G9" s="237" t="s">
        <v>161</v>
      </c>
      <c r="H9" s="295">
        <v>2028139</v>
      </c>
    </row>
    <row r="10" spans="2:10" ht="19.5" customHeight="1">
      <c r="B10" s="398"/>
      <c r="C10" s="399"/>
      <c r="D10" s="166" t="s">
        <v>168</v>
      </c>
      <c r="E10" s="166" t="s">
        <v>159</v>
      </c>
      <c r="F10" s="294" t="s">
        <v>160</v>
      </c>
      <c r="G10" s="237" t="s">
        <v>161</v>
      </c>
      <c r="H10" s="295">
        <v>2248525</v>
      </c>
    </row>
    <row r="11" spans="2:10" ht="19.5" customHeight="1">
      <c r="B11" s="398"/>
      <c r="C11" s="400"/>
      <c r="D11" s="166" t="s">
        <v>169</v>
      </c>
      <c r="E11" s="166" t="s">
        <v>170</v>
      </c>
      <c r="F11" s="294" t="s">
        <v>160</v>
      </c>
      <c r="G11" s="237" t="s">
        <v>161</v>
      </c>
      <c r="H11" s="295">
        <v>2485210</v>
      </c>
    </row>
    <row r="12" spans="2:10" ht="19.5" customHeight="1" thickBot="1">
      <c r="B12" s="398"/>
      <c r="C12" s="399"/>
      <c r="D12" s="166" t="s">
        <v>171</v>
      </c>
      <c r="E12" s="166" t="s">
        <v>172</v>
      </c>
      <c r="F12" s="294" t="s">
        <v>160</v>
      </c>
      <c r="G12" s="237" t="s">
        <v>161</v>
      </c>
      <c r="H12" s="295">
        <v>2246280</v>
      </c>
    </row>
    <row r="13" spans="2:10" ht="24" customHeight="1" thickBot="1">
      <c r="B13" s="424" t="s">
        <v>173</v>
      </c>
      <c r="C13" s="425"/>
      <c r="D13" s="425"/>
      <c r="E13" s="425"/>
      <c r="F13" s="425"/>
      <c r="G13" s="425"/>
      <c r="H13" s="296">
        <f>SUM(H5:H12)</f>
        <v>16345233</v>
      </c>
    </row>
    <row r="38" spans="3:7" ht="14.25" customHeight="1">
      <c r="C38" s="293" t="s">
        <v>174</v>
      </c>
      <c r="F38" s="293" t="s">
        <v>155</v>
      </c>
      <c r="G38" s="6"/>
    </row>
    <row r="39" spans="3:7" ht="14.25" customHeight="1">
      <c r="C39" s="157" t="s">
        <v>175</v>
      </c>
      <c r="F39" s="157" t="s">
        <v>160</v>
      </c>
    </row>
    <row r="40" spans="3:7" ht="14.25" customHeight="1">
      <c r="C40" s="157" t="s">
        <v>176</v>
      </c>
      <c r="F40" s="157" t="s">
        <v>177</v>
      </c>
    </row>
    <row r="41" spans="3:7" ht="14.25" customHeight="1">
      <c r="C41" s="157" t="s">
        <v>178</v>
      </c>
      <c r="F41" s="157" t="s">
        <v>179</v>
      </c>
    </row>
    <row r="42" spans="3:7" ht="14.25" customHeight="1">
      <c r="C42" s="157" t="s">
        <v>180</v>
      </c>
      <c r="F42" s="157" t="s">
        <v>181</v>
      </c>
    </row>
    <row r="43" spans="3:7" ht="14.25" customHeight="1">
      <c r="C43" s="157" t="s">
        <v>182</v>
      </c>
      <c r="F43" s="157" t="s">
        <v>183</v>
      </c>
    </row>
    <row r="44" spans="3:7" ht="14.25" customHeight="1">
      <c r="F44" s="157" t="s">
        <v>184</v>
      </c>
    </row>
  </sheetData>
  <autoFilter ref="B4:G4" xr:uid="{26A9ADBA-54DF-4E50-B7DD-F6AB61D57922}"/>
  <mergeCells count="4">
    <mergeCell ref="B1:J1"/>
    <mergeCell ref="B2:G2"/>
    <mergeCell ref="B3:H3"/>
    <mergeCell ref="B13:G13"/>
  </mergeCells>
  <dataValidations count="2">
    <dataValidation type="list" allowBlank="1" showInputMessage="1" showErrorMessage="1" sqref="F5:F12" xr:uid="{D3C63BE8-8BEA-4A3C-8325-C0841098FEA4}">
      <formula1>$F$39:$F$44</formula1>
    </dataValidation>
    <dataValidation type="list" allowBlank="1" showInputMessage="1" showErrorMessage="1" sqref="C5:C12" xr:uid="{EB8EC2B9-18E9-4A98-9116-2A02DC0D1FD3}">
      <formula1>$C$39:$C$45</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77"/>
  <sheetViews>
    <sheetView showGridLines="0" topLeftCell="D1" zoomScale="90" zoomScaleNormal="90" workbookViewId="0">
      <selection activeCell="D15" sqref="D15"/>
    </sheetView>
  </sheetViews>
  <sheetFormatPr defaultColWidth="9.140625" defaultRowHeight="11.25"/>
  <cols>
    <col min="1" max="1" width="4.28515625" style="1" customWidth="1"/>
    <col min="2" max="2" width="32.28515625" style="157" customWidth="1"/>
    <col min="3" max="3" width="24.5703125" style="157" customWidth="1"/>
    <col min="4" max="4" width="43.140625" style="243" customWidth="1"/>
    <col min="5" max="5" width="24.42578125" style="1" customWidth="1"/>
    <col min="6" max="7" width="21.5703125" style="157" customWidth="1"/>
    <col min="8" max="8" width="19" style="157" customWidth="1"/>
    <col min="9" max="9" width="14" style="157" customWidth="1"/>
    <col min="10" max="10" width="75" style="243" customWidth="1"/>
    <col min="11" max="14" width="17" style="157" customWidth="1"/>
    <col min="15" max="18" width="14.7109375" style="1" customWidth="1"/>
    <col min="19" max="19" width="14.7109375" style="157" customWidth="1"/>
    <col min="20" max="24" width="14.7109375" style="1" customWidth="1"/>
    <col min="25" max="26" width="20.7109375" style="1" customWidth="1"/>
    <col min="27" max="264" width="11.42578125" style="1"/>
    <col min="265" max="265" width="16.7109375" style="1" customWidth="1"/>
    <col min="266" max="266" width="28.28515625" style="1" customWidth="1"/>
    <col min="267" max="267" width="19.42578125" style="1" customWidth="1"/>
    <col min="268" max="268" width="13.28515625" style="1" customWidth="1"/>
    <col min="269" max="269" width="16.42578125" style="1" customWidth="1"/>
    <col min="270" max="270" width="15.5703125" style="1" customWidth="1"/>
    <col min="271" max="272" width="15.28515625" style="1" customWidth="1"/>
    <col min="273" max="273" width="14" style="1" customWidth="1"/>
    <col min="274" max="274" width="11.42578125" style="1"/>
    <col min="275" max="275" width="15.5703125" style="1" customWidth="1"/>
    <col min="276" max="276" width="15" style="1" customWidth="1"/>
    <col min="277" max="277" width="18.42578125" style="1" customWidth="1"/>
    <col min="278" max="279" width="11.42578125" style="1"/>
    <col min="280" max="280" width="14.7109375" style="1" customWidth="1"/>
    <col min="281" max="281" width="17" style="1" customWidth="1"/>
    <col min="282" max="282" width="16.28515625" style="1" customWidth="1"/>
    <col min="283" max="520" width="11.42578125" style="1"/>
    <col min="521" max="521" width="16.7109375" style="1" customWidth="1"/>
    <col min="522" max="522" width="28.28515625" style="1" customWidth="1"/>
    <col min="523" max="523" width="19.42578125" style="1" customWidth="1"/>
    <col min="524" max="524" width="13.28515625" style="1" customWidth="1"/>
    <col min="525" max="525" width="16.42578125" style="1" customWidth="1"/>
    <col min="526" max="526" width="15.5703125" style="1" customWidth="1"/>
    <col min="527" max="528" width="15.28515625" style="1" customWidth="1"/>
    <col min="529" max="529" width="14" style="1" customWidth="1"/>
    <col min="530" max="530" width="11.42578125" style="1"/>
    <col min="531" max="531" width="15.5703125" style="1" customWidth="1"/>
    <col min="532" max="532" width="15" style="1" customWidth="1"/>
    <col min="533" max="533" width="18.42578125" style="1" customWidth="1"/>
    <col min="534" max="535" width="11.42578125" style="1"/>
    <col min="536" max="536" width="14.7109375" style="1" customWidth="1"/>
    <col min="537" max="537" width="17" style="1" customWidth="1"/>
    <col min="538" max="538" width="16.28515625" style="1" customWidth="1"/>
    <col min="539" max="776" width="11.42578125" style="1"/>
    <col min="777" max="777" width="16.7109375" style="1" customWidth="1"/>
    <col min="778" max="778" width="28.28515625" style="1" customWidth="1"/>
    <col min="779" max="779" width="19.42578125" style="1" customWidth="1"/>
    <col min="780" max="780" width="13.28515625" style="1" customWidth="1"/>
    <col min="781" max="781" width="16.42578125" style="1" customWidth="1"/>
    <col min="782" max="782" width="15.5703125" style="1" customWidth="1"/>
    <col min="783" max="784" width="15.28515625" style="1" customWidth="1"/>
    <col min="785" max="785" width="14" style="1" customWidth="1"/>
    <col min="786" max="786" width="11.42578125" style="1"/>
    <col min="787" max="787" width="15.5703125" style="1" customWidth="1"/>
    <col min="788" max="788" width="15" style="1" customWidth="1"/>
    <col min="789" max="789" width="18.42578125" style="1" customWidth="1"/>
    <col min="790" max="791" width="11.42578125" style="1"/>
    <col min="792" max="792" width="14.7109375" style="1" customWidth="1"/>
    <col min="793" max="793" width="17" style="1" customWidth="1"/>
    <col min="794" max="794" width="16.28515625" style="1" customWidth="1"/>
    <col min="795" max="1032" width="9.140625" style="1"/>
    <col min="1033" max="1033" width="16.7109375" style="1" customWidth="1"/>
    <col min="1034" max="1034" width="28.28515625" style="1" customWidth="1"/>
    <col min="1035" max="1035" width="19.42578125" style="1" customWidth="1"/>
    <col min="1036" max="1036" width="13.28515625" style="1" customWidth="1"/>
    <col min="1037" max="1037" width="16.42578125" style="1" customWidth="1"/>
    <col min="1038" max="1038" width="15.5703125" style="1" customWidth="1"/>
    <col min="1039" max="1040" width="15.28515625" style="1" customWidth="1"/>
    <col min="1041" max="1041" width="14" style="1" customWidth="1"/>
    <col min="1042" max="1042" width="11.42578125" style="1"/>
    <col min="1043" max="1043" width="15.5703125" style="1" customWidth="1"/>
    <col min="1044" max="1044" width="15" style="1" customWidth="1"/>
    <col min="1045" max="1045" width="18.42578125" style="1" customWidth="1"/>
    <col min="1046" max="1047" width="11.42578125" style="1"/>
    <col min="1048" max="1048" width="14.7109375" style="1" customWidth="1"/>
    <col min="1049" max="1049" width="17" style="1" customWidth="1"/>
    <col min="1050" max="1050" width="16.28515625" style="1" customWidth="1"/>
    <col min="1051" max="1288" width="11.42578125" style="1"/>
    <col min="1289" max="1289" width="16.7109375" style="1" customWidth="1"/>
    <col min="1290" max="1290" width="28.28515625" style="1" customWidth="1"/>
    <col min="1291" max="1291" width="19.42578125" style="1" customWidth="1"/>
    <col min="1292" max="1292" width="13.28515625" style="1" customWidth="1"/>
    <col min="1293" max="1293" width="16.42578125" style="1" customWidth="1"/>
    <col min="1294" max="1294" width="15.5703125" style="1" customWidth="1"/>
    <col min="1295" max="1296" width="15.28515625" style="1" customWidth="1"/>
    <col min="1297" max="1297" width="14" style="1" customWidth="1"/>
    <col min="1298" max="1298" width="11.42578125" style="1"/>
    <col min="1299" max="1299" width="15.5703125" style="1" customWidth="1"/>
    <col min="1300" max="1300" width="15" style="1" customWidth="1"/>
    <col min="1301" max="1301" width="18.42578125" style="1" customWidth="1"/>
    <col min="1302" max="1303" width="11.42578125" style="1"/>
    <col min="1304" max="1304" width="14.7109375" style="1" customWidth="1"/>
    <col min="1305" max="1305" width="17" style="1" customWidth="1"/>
    <col min="1306" max="1306" width="16.28515625" style="1" customWidth="1"/>
    <col min="1307" max="1544" width="11.42578125" style="1"/>
    <col min="1545" max="1545" width="16.7109375" style="1" customWidth="1"/>
    <col min="1546" max="1546" width="28.28515625" style="1" customWidth="1"/>
    <col min="1547" max="1547" width="19.42578125" style="1" customWidth="1"/>
    <col min="1548" max="1548" width="13.28515625" style="1" customWidth="1"/>
    <col min="1549" max="1549" width="16.42578125" style="1" customWidth="1"/>
    <col min="1550" max="1550" width="15.5703125" style="1" customWidth="1"/>
    <col min="1551" max="1552" width="15.28515625" style="1" customWidth="1"/>
    <col min="1553" max="1553" width="14" style="1" customWidth="1"/>
    <col min="1554" max="1554" width="11.42578125" style="1"/>
    <col min="1555" max="1555" width="15.5703125" style="1" customWidth="1"/>
    <col min="1556" max="1556" width="15" style="1" customWidth="1"/>
    <col min="1557" max="1557" width="18.42578125" style="1" customWidth="1"/>
    <col min="1558" max="1559" width="11.42578125" style="1"/>
    <col min="1560" max="1560" width="14.7109375" style="1" customWidth="1"/>
    <col min="1561" max="1561" width="17" style="1" customWidth="1"/>
    <col min="1562" max="1562" width="16.28515625" style="1" customWidth="1"/>
    <col min="1563" max="1800" width="11.42578125" style="1"/>
    <col min="1801" max="1801" width="16.7109375" style="1" customWidth="1"/>
    <col min="1802" max="1802" width="28.28515625" style="1" customWidth="1"/>
    <col min="1803" max="1803" width="19.42578125" style="1" customWidth="1"/>
    <col min="1804" max="1804" width="13.28515625" style="1" customWidth="1"/>
    <col min="1805" max="1805" width="16.42578125" style="1" customWidth="1"/>
    <col min="1806" max="1806" width="15.5703125" style="1" customWidth="1"/>
    <col min="1807" max="1808" width="15.28515625" style="1" customWidth="1"/>
    <col min="1809" max="1809" width="14" style="1" customWidth="1"/>
    <col min="1810" max="1810" width="11.42578125" style="1"/>
    <col min="1811" max="1811" width="15.5703125" style="1" customWidth="1"/>
    <col min="1812" max="1812" width="15" style="1" customWidth="1"/>
    <col min="1813" max="1813" width="18.42578125" style="1" customWidth="1"/>
    <col min="1814" max="1815" width="11.42578125" style="1"/>
    <col min="1816" max="1816" width="14.7109375" style="1" customWidth="1"/>
    <col min="1817" max="1817" width="17" style="1" customWidth="1"/>
    <col min="1818" max="1818" width="16.28515625" style="1" customWidth="1"/>
    <col min="1819" max="2056" width="9.140625" style="1"/>
    <col min="2057" max="2057" width="16.7109375" style="1" customWidth="1"/>
    <col min="2058" max="2058" width="28.28515625" style="1" customWidth="1"/>
    <col min="2059" max="2059" width="19.42578125" style="1" customWidth="1"/>
    <col min="2060" max="2060" width="13.28515625" style="1" customWidth="1"/>
    <col min="2061" max="2061" width="16.42578125" style="1" customWidth="1"/>
    <col min="2062" max="2062" width="15.5703125" style="1" customWidth="1"/>
    <col min="2063" max="2064" width="15.28515625" style="1" customWidth="1"/>
    <col min="2065" max="2065" width="14" style="1" customWidth="1"/>
    <col min="2066" max="2066" width="11.42578125" style="1"/>
    <col min="2067" max="2067" width="15.5703125" style="1" customWidth="1"/>
    <col min="2068" max="2068" width="15" style="1" customWidth="1"/>
    <col min="2069" max="2069" width="18.42578125" style="1" customWidth="1"/>
    <col min="2070" max="2071" width="11.42578125" style="1"/>
    <col min="2072" max="2072" width="14.7109375" style="1" customWidth="1"/>
    <col min="2073" max="2073" width="17" style="1" customWidth="1"/>
    <col min="2074" max="2074" width="16.28515625" style="1" customWidth="1"/>
    <col min="2075" max="2312" width="11.42578125" style="1"/>
    <col min="2313" max="2313" width="16.7109375" style="1" customWidth="1"/>
    <col min="2314" max="2314" width="28.28515625" style="1" customWidth="1"/>
    <col min="2315" max="2315" width="19.42578125" style="1" customWidth="1"/>
    <col min="2316" max="2316" width="13.28515625" style="1" customWidth="1"/>
    <col min="2317" max="2317" width="16.42578125" style="1" customWidth="1"/>
    <col min="2318" max="2318" width="15.5703125" style="1" customWidth="1"/>
    <col min="2319" max="2320" width="15.28515625" style="1" customWidth="1"/>
    <col min="2321" max="2321" width="14" style="1" customWidth="1"/>
    <col min="2322" max="2322" width="11.42578125" style="1"/>
    <col min="2323" max="2323" width="15.5703125" style="1" customWidth="1"/>
    <col min="2324" max="2324" width="15" style="1" customWidth="1"/>
    <col min="2325" max="2325" width="18.42578125" style="1" customWidth="1"/>
    <col min="2326" max="2327" width="11.42578125" style="1"/>
    <col min="2328" max="2328" width="14.7109375" style="1" customWidth="1"/>
    <col min="2329" max="2329" width="17" style="1" customWidth="1"/>
    <col min="2330" max="2330" width="16.28515625" style="1" customWidth="1"/>
    <col min="2331" max="2568" width="11.42578125" style="1"/>
    <col min="2569" max="2569" width="16.7109375" style="1" customWidth="1"/>
    <col min="2570" max="2570" width="28.28515625" style="1" customWidth="1"/>
    <col min="2571" max="2571" width="19.42578125" style="1" customWidth="1"/>
    <col min="2572" max="2572" width="13.28515625" style="1" customWidth="1"/>
    <col min="2573" max="2573" width="16.42578125" style="1" customWidth="1"/>
    <col min="2574" max="2574" width="15.5703125" style="1" customWidth="1"/>
    <col min="2575" max="2576" width="15.28515625" style="1" customWidth="1"/>
    <col min="2577" max="2577" width="14" style="1" customWidth="1"/>
    <col min="2578" max="2578" width="11.42578125" style="1"/>
    <col min="2579" max="2579" width="15.5703125" style="1" customWidth="1"/>
    <col min="2580" max="2580" width="15" style="1" customWidth="1"/>
    <col min="2581" max="2581" width="18.42578125" style="1" customWidth="1"/>
    <col min="2582" max="2583" width="11.42578125" style="1"/>
    <col min="2584" max="2584" width="14.7109375" style="1" customWidth="1"/>
    <col min="2585" max="2585" width="17" style="1" customWidth="1"/>
    <col min="2586" max="2586" width="16.28515625" style="1" customWidth="1"/>
    <col min="2587" max="2824" width="11.42578125" style="1"/>
    <col min="2825" max="2825" width="16.7109375" style="1" customWidth="1"/>
    <col min="2826" max="2826" width="28.28515625" style="1" customWidth="1"/>
    <col min="2827" max="2827" width="19.42578125" style="1" customWidth="1"/>
    <col min="2828" max="2828" width="13.28515625" style="1" customWidth="1"/>
    <col min="2829" max="2829" width="16.42578125" style="1" customWidth="1"/>
    <col min="2830" max="2830" width="15.5703125" style="1" customWidth="1"/>
    <col min="2831" max="2832" width="15.28515625" style="1" customWidth="1"/>
    <col min="2833" max="2833" width="14" style="1" customWidth="1"/>
    <col min="2834" max="2834" width="11.42578125" style="1"/>
    <col min="2835" max="2835" width="15.5703125" style="1" customWidth="1"/>
    <col min="2836" max="2836" width="15" style="1" customWidth="1"/>
    <col min="2837" max="2837" width="18.42578125" style="1" customWidth="1"/>
    <col min="2838" max="2839" width="11.42578125" style="1"/>
    <col min="2840" max="2840" width="14.7109375" style="1" customWidth="1"/>
    <col min="2841" max="2841" width="17" style="1" customWidth="1"/>
    <col min="2842" max="2842" width="16.28515625" style="1" customWidth="1"/>
    <col min="2843" max="3080" width="9.140625" style="1"/>
    <col min="3081" max="3081" width="16.7109375" style="1" customWidth="1"/>
    <col min="3082" max="3082" width="28.28515625" style="1" customWidth="1"/>
    <col min="3083" max="3083" width="19.42578125" style="1" customWidth="1"/>
    <col min="3084" max="3084" width="13.28515625" style="1" customWidth="1"/>
    <col min="3085" max="3085" width="16.42578125" style="1" customWidth="1"/>
    <col min="3086" max="3086" width="15.5703125" style="1" customWidth="1"/>
    <col min="3087" max="3088" width="15.28515625" style="1" customWidth="1"/>
    <col min="3089" max="3089" width="14" style="1" customWidth="1"/>
    <col min="3090" max="3090" width="11.42578125" style="1"/>
    <col min="3091" max="3091" width="15.5703125" style="1" customWidth="1"/>
    <col min="3092" max="3092" width="15" style="1" customWidth="1"/>
    <col min="3093" max="3093" width="18.42578125" style="1" customWidth="1"/>
    <col min="3094" max="3095" width="11.42578125" style="1"/>
    <col min="3096" max="3096" width="14.7109375" style="1" customWidth="1"/>
    <col min="3097" max="3097" width="17" style="1" customWidth="1"/>
    <col min="3098" max="3098" width="16.28515625" style="1" customWidth="1"/>
    <col min="3099" max="3336" width="11.42578125" style="1"/>
    <col min="3337" max="3337" width="16.7109375" style="1" customWidth="1"/>
    <col min="3338" max="3338" width="28.28515625" style="1" customWidth="1"/>
    <col min="3339" max="3339" width="19.42578125" style="1" customWidth="1"/>
    <col min="3340" max="3340" width="13.28515625" style="1" customWidth="1"/>
    <col min="3341" max="3341" width="16.42578125" style="1" customWidth="1"/>
    <col min="3342" max="3342" width="15.5703125" style="1" customWidth="1"/>
    <col min="3343" max="3344" width="15.28515625" style="1" customWidth="1"/>
    <col min="3345" max="3345" width="14" style="1" customWidth="1"/>
    <col min="3346" max="3346" width="11.42578125" style="1"/>
    <col min="3347" max="3347" width="15.5703125" style="1" customWidth="1"/>
    <col min="3348" max="3348" width="15" style="1" customWidth="1"/>
    <col min="3349" max="3349" width="18.42578125" style="1" customWidth="1"/>
    <col min="3350" max="3351" width="11.42578125" style="1"/>
    <col min="3352" max="3352" width="14.7109375" style="1" customWidth="1"/>
    <col min="3353" max="3353" width="17" style="1" customWidth="1"/>
    <col min="3354" max="3354" width="16.28515625" style="1" customWidth="1"/>
    <col min="3355" max="3592" width="11.42578125" style="1"/>
    <col min="3593" max="3593" width="16.7109375" style="1" customWidth="1"/>
    <col min="3594" max="3594" width="28.28515625" style="1" customWidth="1"/>
    <col min="3595" max="3595" width="19.42578125" style="1" customWidth="1"/>
    <col min="3596" max="3596" width="13.28515625" style="1" customWidth="1"/>
    <col min="3597" max="3597" width="16.42578125" style="1" customWidth="1"/>
    <col min="3598" max="3598" width="15.5703125" style="1" customWidth="1"/>
    <col min="3599" max="3600" width="15.28515625" style="1" customWidth="1"/>
    <col min="3601" max="3601" width="14" style="1" customWidth="1"/>
    <col min="3602" max="3602" width="11.42578125" style="1"/>
    <col min="3603" max="3603" width="15.5703125" style="1" customWidth="1"/>
    <col min="3604" max="3604" width="15" style="1" customWidth="1"/>
    <col min="3605" max="3605" width="18.42578125" style="1" customWidth="1"/>
    <col min="3606" max="3607" width="11.42578125" style="1"/>
    <col min="3608" max="3608" width="14.7109375" style="1" customWidth="1"/>
    <col min="3609" max="3609" width="17" style="1" customWidth="1"/>
    <col min="3610" max="3610" width="16.28515625" style="1" customWidth="1"/>
    <col min="3611" max="3848" width="11.42578125" style="1"/>
    <col min="3849" max="3849" width="16.7109375" style="1" customWidth="1"/>
    <col min="3850" max="3850" width="28.28515625" style="1" customWidth="1"/>
    <col min="3851" max="3851" width="19.42578125" style="1" customWidth="1"/>
    <col min="3852" max="3852" width="13.28515625" style="1" customWidth="1"/>
    <col min="3853" max="3853" width="16.42578125" style="1" customWidth="1"/>
    <col min="3854" max="3854" width="15.5703125" style="1" customWidth="1"/>
    <col min="3855" max="3856" width="15.28515625" style="1" customWidth="1"/>
    <col min="3857" max="3857" width="14" style="1" customWidth="1"/>
    <col min="3858" max="3858" width="11.42578125" style="1"/>
    <col min="3859" max="3859" width="15.5703125" style="1" customWidth="1"/>
    <col min="3860" max="3860" width="15" style="1" customWidth="1"/>
    <col min="3861" max="3861" width="18.42578125" style="1" customWidth="1"/>
    <col min="3862" max="3863" width="11.42578125" style="1"/>
    <col min="3864" max="3864" width="14.7109375" style="1" customWidth="1"/>
    <col min="3865" max="3865" width="17" style="1" customWidth="1"/>
    <col min="3866" max="3866" width="16.28515625" style="1" customWidth="1"/>
    <col min="3867" max="4104" width="9.140625" style="1"/>
    <col min="4105" max="4105" width="16.7109375" style="1" customWidth="1"/>
    <col min="4106" max="4106" width="28.28515625" style="1" customWidth="1"/>
    <col min="4107" max="4107" width="19.42578125" style="1" customWidth="1"/>
    <col min="4108" max="4108" width="13.28515625" style="1" customWidth="1"/>
    <col min="4109" max="4109" width="16.42578125" style="1" customWidth="1"/>
    <col min="4110" max="4110" width="15.5703125" style="1" customWidth="1"/>
    <col min="4111" max="4112" width="15.28515625" style="1" customWidth="1"/>
    <col min="4113" max="4113" width="14" style="1" customWidth="1"/>
    <col min="4114" max="4114" width="11.42578125" style="1"/>
    <col min="4115" max="4115" width="15.5703125" style="1" customWidth="1"/>
    <col min="4116" max="4116" width="15" style="1" customWidth="1"/>
    <col min="4117" max="4117" width="18.42578125" style="1" customWidth="1"/>
    <col min="4118" max="4119" width="11.42578125" style="1"/>
    <col min="4120" max="4120" width="14.7109375" style="1" customWidth="1"/>
    <col min="4121" max="4121" width="17" style="1" customWidth="1"/>
    <col min="4122" max="4122" width="16.28515625" style="1" customWidth="1"/>
    <col min="4123" max="4360" width="11.42578125" style="1"/>
    <col min="4361" max="4361" width="16.7109375" style="1" customWidth="1"/>
    <col min="4362" max="4362" width="28.28515625" style="1" customWidth="1"/>
    <col min="4363" max="4363" width="19.42578125" style="1" customWidth="1"/>
    <col min="4364" max="4364" width="13.28515625" style="1" customWidth="1"/>
    <col min="4365" max="4365" width="16.42578125" style="1" customWidth="1"/>
    <col min="4366" max="4366" width="15.5703125" style="1" customWidth="1"/>
    <col min="4367" max="4368" width="15.28515625" style="1" customWidth="1"/>
    <col min="4369" max="4369" width="14" style="1" customWidth="1"/>
    <col min="4370" max="4370" width="11.42578125" style="1"/>
    <col min="4371" max="4371" width="15.5703125" style="1" customWidth="1"/>
    <col min="4372" max="4372" width="15" style="1" customWidth="1"/>
    <col min="4373" max="4373" width="18.42578125" style="1" customWidth="1"/>
    <col min="4374" max="4375" width="11.42578125" style="1"/>
    <col min="4376" max="4376" width="14.7109375" style="1" customWidth="1"/>
    <col min="4377" max="4377" width="17" style="1" customWidth="1"/>
    <col min="4378" max="4378" width="16.28515625" style="1" customWidth="1"/>
    <col min="4379" max="4616" width="11.42578125" style="1"/>
    <col min="4617" max="4617" width="16.7109375" style="1" customWidth="1"/>
    <col min="4618" max="4618" width="28.28515625" style="1" customWidth="1"/>
    <col min="4619" max="4619" width="19.42578125" style="1" customWidth="1"/>
    <col min="4620" max="4620" width="13.28515625" style="1" customWidth="1"/>
    <col min="4621" max="4621" width="16.42578125" style="1" customWidth="1"/>
    <col min="4622" max="4622" width="15.5703125" style="1" customWidth="1"/>
    <col min="4623" max="4624" width="15.28515625" style="1" customWidth="1"/>
    <col min="4625" max="4625" width="14" style="1" customWidth="1"/>
    <col min="4626" max="4626" width="11.42578125" style="1"/>
    <col min="4627" max="4627" width="15.5703125" style="1" customWidth="1"/>
    <col min="4628" max="4628" width="15" style="1" customWidth="1"/>
    <col min="4629" max="4629" width="18.42578125" style="1" customWidth="1"/>
    <col min="4630" max="4631" width="11.42578125" style="1"/>
    <col min="4632" max="4632" width="14.7109375" style="1" customWidth="1"/>
    <col min="4633" max="4633" width="17" style="1" customWidth="1"/>
    <col min="4634" max="4634" width="16.28515625" style="1" customWidth="1"/>
    <col min="4635" max="4872" width="11.42578125" style="1"/>
    <col min="4873" max="4873" width="16.7109375" style="1" customWidth="1"/>
    <col min="4874" max="4874" width="28.28515625" style="1" customWidth="1"/>
    <col min="4875" max="4875" width="19.42578125" style="1" customWidth="1"/>
    <col min="4876" max="4876" width="13.28515625" style="1" customWidth="1"/>
    <col min="4877" max="4877" width="16.42578125" style="1" customWidth="1"/>
    <col min="4878" max="4878" width="15.5703125" style="1" customWidth="1"/>
    <col min="4879" max="4880" width="15.28515625" style="1" customWidth="1"/>
    <col min="4881" max="4881" width="14" style="1" customWidth="1"/>
    <col min="4882" max="4882" width="11.42578125" style="1"/>
    <col min="4883" max="4883" width="15.5703125" style="1" customWidth="1"/>
    <col min="4884" max="4884" width="15" style="1" customWidth="1"/>
    <col min="4885" max="4885" width="18.42578125" style="1" customWidth="1"/>
    <col min="4886" max="4887" width="11.42578125" style="1"/>
    <col min="4888" max="4888" width="14.7109375" style="1" customWidth="1"/>
    <col min="4889" max="4889" width="17" style="1" customWidth="1"/>
    <col min="4890" max="4890" width="16.28515625" style="1" customWidth="1"/>
    <col min="4891" max="5128" width="9.140625" style="1"/>
    <col min="5129" max="5129" width="16.7109375" style="1" customWidth="1"/>
    <col min="5130" max="5130" width="28.28515625" style="1" customWidth="1"/>
    <col min="5131" max="5131" width="19.42578125" style="1" customWidth="1"/>
    <col min="5132" max="5132" width="13.28515625" style="1" customWidth="1"/>
    <col min="5133" max="5133" width="16.42578125" style="1" customWidth="1"/>
    <col min="5134" max="5134" width="15.5703125" style="1" customWidth="1"/>
    <col min="5135" max="5136" width="15.28515625" style="1" customWidth="1"/>
    <col min="5137" max="5137" width="14" style="1" customWidth="1"/>
    <col min="5138" max="5138" width="11.42578125" style="1"/>
    <col min="5139" max="5139" width="15.5703125" style="1" customWidth="1"/>
    <col min="5140" max="5140" width="15" style="1" customWidth="1"/>
    <col min="5141" max="5141" width="18.42578125" style="1" customWidth="1"/>
    <col min="5142" max="5143" width="11.42578125" style="1"/>
    <col min="5144" max="5144" width="14.7109375" style="1" customWidth="1"/>
    <col min="5145" max="5145" width="17" style="1" customWidth="1"/>
    <col min="5146" max="5146" width="16.28515625" style="1" customWidth="1"/>
    <col min="5147" max="5384" width="11.42578125" style="1"/>
    <col min="5385" max="5385" width="16.7109375" style="1" customWidth="1"/>
    <col min="5386" max="5386" width="28.28515625" style="1" customWidth="1"/>
    <col min="5387" max="5387" width="19.42578125" style="1" customWidth="1"/>
    <col min="5388" max="5388" width="13.28515625" style="1" customWidth="1"/>
    <col min="5389" max="5389" width="16.42578125" style="1" customWidth="1"/>
    <col min="5390" max="5390" width="15.5703125" style="1" customWidth="1"/>
    <col min="5391" max="5392" width="15.28515625" style="1" customWidth="1"/>
    <col min="5393" max="5393" width="14" style="1" customWidth="1"/>
    <col min="5394" max="5394" width="11.42578125" style="1"/>
    <col min="5395" max="5395" width="15.5703125" style="1" customWidth="1"/>
    <col min="5396" max="5396" width="15" style="1" customWidth="1"/>
    <col min="5397" max="5397" width="18.42578125" style="1" customWidth="1"/>
    <col min="5398" max="5399" width="11.42578125" style="1"/>
    <col min="5400" max="5400" width="14.7109375" style="1" customWidth="1"/>
    <col min="5401" max="5401" width="17" style="1" customWidth="1"/>
    <col min="5402" max="5402" width="16.28515625" style="1" customWidth="1"/>
    <col min="5403" max="5640" width="11.42578125" style="1"/>
    <col min="5641" max="5641" width="16.7109375" style="1" customWidth="1"/>
    <col min="5642" max="5642" width="28.28515625" style="1" customWidth="1"/>
    <col min="5643" max="5643" width="19.42578125" style="1" customWidth="1"/>
    <col min="5644" max="5644" width="13.28515625" style="1" customWidth="1"/>
    <col min="5645" max="5645" width="16.42578125" style="1" customWidth="1"/>
    <col min="5646" max="5646" width="15.5703125" style="1" customWidth="1"/>
    <col min="5647" max="5648" width="15.28515625" style="1" customWidth="1"/>
    <col min="5649" max="5649" width="14" style="1" customWidth="1"/>
    <col min="5650" max="5650" width="11.42578125" style="1"/>
    <col min="5651" max="5651" width="15.5703125" style="1" customWidth="1"/>
    <col min="5652" max="5652" width="15" style="1" customWidth="1"/>
    <col min="5653" max="5653" width="18.42578125" style="1" customWidth="1"/>
    <col min="5654" max="5655" width="11.42578125" style="1"/>
    <col min="5656" max="5656" width="14.7109375" style="1" customWidth="1"/>
    <col min="5657" max="5657" width="17" style="1" customWidth="1"/>
    <col min="5658" max="5658" width="16.28515625" style="1" customWidth="1"/>
    <col min="5659" max="5896" width="11.42578125" style="1"/>
    <col min="5897" max="5897" width="16.7109375" style="1" customWidth="1"/>
    <col min="5898" max="5898" width="28.28515625" style="1" customWidth="1"/>
    <col min="5899" max="5899" width="19.42578125" style="1" customWidth="1"/>
    <col min="5900" max="5900" width="13.28515625" style="1" customWidth="1"/>
    <col min="5901" max="5901" width="16.42578125" style="1" customWidth="1"/>
    <col min="5902" max="5902" width="15.5703125" style="1" customWidth="1"/>
    <col min="5903" max="5904" width="15.28515625" style="1" customWidth="1"/>
    <col min="5905" max="5905" width="14" style="1" customWidth="1"/>
    <col min="5906" max="5906" width="11.42578125" style="1"/>
    <col min="5907" max="5907" width="15.5703125" style="1" customWidth="1"/>
    <col min="5908" max="5908" width="15" style="1" customWidth="1"/>
    <col min="5909" max="5909" width="18.42578125" style="1" customWidth="1"/>
    <col min="5910" max="5911" width="11.42578125" style="1"/>
    <col min="5912" max="5912" width="14.7109375" style="1" customWidth="1"/>
    <col min="5913" max="5913" width="17" style="1" customWidth="1"/>
    <col min="5914" max="5914" width="16.28515625" style="1" customWidth="1"/>
    <col min="5915" max="6152" width="9.140625" style="1"/>
    <col min="6153" max="6153" width="16.7109375" style="1" customWidth="1"/>
    <col min="6154" max="6154" width="28.28515625" style="1" customWidth="1"/>
    <col min="6155" max="6155" width="19.42578125" style="1" customWidth="1"/>
    <col min="6156" max="6156" width="13.28515625" style="1" customWidth="1"/>
    <col min="6157" max="6157" width="16.42578125" style="1" customWidth="1"/>
    <col min="6158" max="6158" width="15.5703125" style="1" customWidth="1"/>
    <col min="6159" max="6160" width="15.28515625" style="1" customWidth="1"/>
    <col min="6161" max="6161" width="14" style="1" customWidth="1"/>
    <col min="6162" max="6162" width="11.42578125" style="1"/>
    <col min="6163" max="6163" width="15.5703125" style="1" customWidth="1"/>
    <col min="6164" max="6164" width="15" style="1" customWidth="1"/>
    <col min="6165" max="6165" width="18.42578125" style="1" customWidth="1"/>
    <col min="6166" max="6167" width="11.42578125" style="1"/>
    <col min="6168" max="6168" width="14.7109375" style="1" customWidth="1"/>
    <col min="6169" max="6169" width="17" style="1" customWidth="1"/>
    <col min="6170" max="6170" width="16.28515625" style="1" customWidth="1"/>
    <col min="6171" max="6408" width="11.42578125" style="1"/>
    <col min="6409" max="6409" width="16.7109375" style="1" customWidth="1"/>
    <col min="6410" max="6410" width="28.28515625" style="1" customWidth="1"/>
    <col min="6411" max="6411" width="19.42578125" style="1" customWidth="1"/>
    <col min="6412" max="6412" width="13.28515625" style="1" customWidth="1"/>
    <col min="6413" max="6413" width="16.42578125" style="1" customWidth="1"/>
    <col min="6414" max="6414" width="15.5703125" style="1" customWidth="1"/>
    <col min="6415" max="6416" width="15.28515625" style="1" customWidth="1"/>
    <col min="6417" max="6417" width="14" style="1" customWidth="1"/>
    <col min="6418" max="6418" width="11.42578125" style="1"/>
    <col min="6419" max="6419" width="15.5703125" style="1" customWidth="1"/>
    <col min="6420" max="6420" width="15" style="1" customWidth="1"/>
    <col min="6421" max="6421" width="18.42578125" style="1" customWidth="1"/>
    <col min="6422" max="6423" width="11.42578125" style="1"/>
    <col min="6424" max="6424" width="14.7109375" style="1" customWidth="1"/>
    <col min="6425" max="6425" width="17" style="1" customWidth="1"/>
    <col min="6426" max="6426" width="16.28515625" style="1" customWidth="1"/>
    <col min="6427" max="6664" width="11.42578125" style="1"/>
    <col min="6665" max="6665" width="16.7109375" style="1" customWidth="1"/>
    <col min="6666" max="6666" width="28.28515625" style="1" customWidth="1"/>
    <col min="6667" max="6667" width="19.42578125" style="1" customWidth="1"/>
    <col min="6668" max="6668" width="13.28515625" style="1" customWidth="1"/>
    <col min="6669" max="6669" width="16.42578125" style="1" customWidth="1"/>
    <col min="6670" max="6670" width="15.5703125" style="1" customWidth="1"/>
    <col min="6671" max="6672" width="15.28515625" style="1" customWidth="1"/>
    <col min="6673" max="6673" width="14" style="1" customWidth="1"/>
    <col min="6674" max="6674" width="11.42578125" style="1"/>
    <col min="6675" max="6675" width="15.5703125" style="1" customWidth="1"/>
    <col min="6676" max="6676" width="15" style="1" customWidth="1"/>
    <col min="6677" max="6677" width="18.42578125" style="1" customWidth="1"/>
    <col min="6678" max="6679" width="11.42578125" style="1"/>
    <col min="6680" max="6680" width="14.7109375" style="1" customWidth="1"/>
    <col min="6681" max="6681" width="17" style="1" customWidth="1"/>
    <col min="6682" max="6682" width="16.28515625" style="1" customWidth="1"/>
    <col min="6683" max="6920" width="11.42578125" style="1"/>
    <col min="6921" max="6921" width="16.7109375" style="1" customWidth="1"/>
    <col min="6922" max="6922" width="28.28515625" style="1" customWidth="1"/>
    <col min="6923" max="6923" width="19.42578125" style="1" customWidth="1"/>
    <col min="6924" max="6924" width="13.28515625" style="1" customWidth="1"/>
    <col min="6925" max="6925" width="16.42578125" style="1" customWidth="1"/>
    <col min="6926" max="6926" width="15.5703125" style="1" customWidth="1"/>
    <col min="6927" max="6928" width="15.28515625" style="1" customWidth="1"/>
    <col min="6929" max="6929" width="14" style="1" customWidth="1"/>
    <col min="6930" max="6930" width="11.42578125" style="1"/>
    <col min="6931" max="6931" width="15.5703125" style="1" customWidth="1"/>
    <col min="6932" max="6932" width="15" style="1" customWidth="1"/>
    <col min="6933" max="6933" width="18.42578125" style="1" customWidth="1"/>
    <col min="6934" max="6935" width="11.42578125" style="1"/>
    <col min="6936" max="6936" width="14.7109375" style="1" customWidth="1"/>
    <col min="6937" max="6937" width="17" style="1" customWidth="1"/>
    <col min="6938" max="6938" width="16.28515625" style="1" customWidth="1"/>
    <col min="6939" max="7176" width="9.140625" style="1"/>
    <col min="7177" max="7177" width="16.7109375" style="1" customWidth="1"/>
    <col min="7178" max="7178" width="28.28515625" style="1" customWidth="1"/>
    <col min="7179" max="7179" width="19.42578125" style="1" customWidth="1"/>
    <col min="7180" max="7180" width="13.28515625" style="1" customWidth="1"/>
    <col min="7181" max="7181" width="16.42578125" style="1" customWidth="1"/>
    <col min="7182" max="7182" width="15.5703125" style="1" customWidth="1"/>
    <col min="7183" max="7184" width="15.28515625" style="1" customWidth="1"/>
    <col min="7185" max="7185" width="14" style="1" customWidth="1"/>
    <col min="7186" max="7186" width="11.42578125" style="1"/>
    <col min="7187" max="7187" width="15.5703125" style="1" customWidth="1"/>
    <col min="7188" max="7188" width="15" style="1" customWidth="1"/>
    <col min="7189" max="7189" width="18.42578125" style="1" customWidth="1"/>
    <col min="7190" max="7191" width="11.42578125" style="1"/>
    <col min="7192" max="7192" width="14.7109375" style="1" customWidth="1"/>
    <col min="7193" max="7193" width="17" style="1" customWidth="1"/>
    <col min="7194" max="7194" width="16.28515625" style="1" customWidth="1"/>
    <col min="7195" max="7432" width="11.42578125" style="1"/>
    <col min="7433" max="7433" width="16.7109375" style="1" customWidth="1"/>
    <col min="7434" max="7434" width="28.28515625" style="1" customWidth="1"/>
    <col min="7435" max="7435" width="19.42578125" style="1" customWidth="1"/>
    <col min="7436" max="7436" width="13.28515625" style="1" customWidth="1"/>
    <col min="7437" max="7437" width="16.42578125" style="1" customWidth="1"/>
    <col min="7438" max="7438" width="15.5703125" style="1" customWidth="1"/>
    <col min="7439" max="7440" width="15.28515625" style="1" customWidth="1"/>
    <col min="7441" max="7441" width="14" style="1" customWidth="1"/>
    <col min="7442" max="7442" width="11.42578125" style="1"/>
    <col min="7443" max="7443" width="15.5703125" style="1" customWidth="1"/>
    <col min="7444" max="7444" width="15" style="1" customWidth="1"/>
    <col min="7445" max="7445" width="18.42578125" style="1" customWidth="1"/>
    <col min="7446" max="7447" width="11.42578125" style="1"/>
    <col min="7448" max="7448" width="14.7109375" style="1" customWidth="1"/>
    <col min="7449" max="7449" width="17" style="1" customWidth="1"/>
    <col min="7450" max="7450" width="16.28515625" style="1" customWidth="1"/>
    <col min="7451" max="7688" width="11.42578125" style="1"/>
    <col min="7689" max="7689" width="16.7109375" style="1" customWidth="1"/>
    <col min="7690" max="7690" width="28.28515625" style="1" customWidth="1"/>
    <col min="7691" max="7691" width="19.42578125" style="1" customWidth="1"/>
    <col min="7692" max="7692" width="13.28515625" style="1" customWidth="1"/>
    <col min="7693" max="7693" width="16.42578125" style="1" customWidth="1"/>
    <col min="7694" max="7694" width="15.5703125" style="1" customWidth="1"/>
    <col min="7695" max="7696" width="15.28515625" style="1" customWidth="1"/>
    <col min="7697" max="7697" width="14" style="1" customWidth="1"/>
    <col min="7698" max="7698" width="11.42578125" style="1"/>
    <col min="7699" max="7699" width="15.5703125" style="1" customWidth="1"/>
    <col min="7700" max="7700" width="15" style="1" customWidth="1"/>
    <col min="7701" max="7701" width="18.42578125" style="1" customWidth="1"/>
    <col min="7702" max="7703" width="11.42578125" style="1"/>
    <col min="7704" max="7704" width="14.7109375" style="1" customWidth="1"/>
    <col min="7705" max="7705" width="17" style="1" customWidth="1"/>
    <col min="7706" max="7706" width="16.28515625" style="1" customWidth="1"/>
    <col min="7707" max="7944" width="11.42578125" style="1"/>
    <col min="7945" max="7945" width="16.7109375" style="1" customWidth="1"/>
    <col min="7946" max="7946" width="28.28515625" style="1" customWidth="1"/>
    <col min="7947" max="7947" width="19.42578125" style="1" customWidth="1"/>
    <col min="7948" max="7948" width="13.28515625" style="1" customWidth="1"/>
    <col min="7949" max="7949" width="16.42578125" style="1" customWidth="1"/>
    <col min="7950" max="7950" width="15.5703125" style="1" customWidth="1"/>
    <col min="7951" max="7952" width="15.28515625" style="1" customWidth="1"/>
    <col min="7953" max="7953" width="14" style="1" customWidth="1"/>
    <col min="7954" max="7954" width="11.42578125" style="1"/>
    <col min="7955" max="7955" width="15.5703125" style="1" customWidth="1"/>
    <col min="7956" max="7956" width="15" style="1" customWidth="1"/>
    <col min="7957" max="7957" width="18.42578125" style="1" customWidth="1"/>
    <col min="7958" max="7959" width="11.42578125" style="1"/>
    <col min="7960" max="7960" width="14.7109375" style="1" customWidth="1"/>
    <col min="7961" max="7961" width="17" style="1" customWidth="1"/>
    <col min="7962" max="7962" width="16.28515625" style="1" customWidth="1"/>
    <col min="7963" max="8200" width="9.140625" style="1"/>
    <col min="8201" max="8201" width="16.7109375" style="1" customWidth="1"/>
    <col min="8202" max="8202" width="28.28515625" style="1" customWidth="1"/>
    <col min="8203" max="8203" width="19.42578125" style="1" customWidth="1"/>
    <col min="8204" max="8204" width="13.28515625" style="1" customWidth="1"/>
    <col min="8205" max="8205" width="16.42578125" style="1" customWidth="1"/>
    <col min="8206" max="8206" width="15.5703125" style="1" customWidth="1"/>
    <col min="8207" max="8208" width="15.28515625" style="1" customWidth="1"/>
    <col min="8209" max="8209" width="14" style="1" customWidth="1"/>
    <col min="8210" max="8210" width="11.42578125" style="1"/>
    <col min="8211" max="8211" width="15.5703125" style="1" customWidth="1"/>
    <col min="8212" max="8212" width="15" style="1" customWidth="1"/>
    <col min="8213" max="8213" width="18.42578125" style="1" customWidth="1"/>
    <col min="8214" max="8215" width="11.42578125" style="1"/>
    <col min="8216" max="8216" width="14.7109375" style="1" customWidth="1"/>
    <col min="8217" max="8217" width="17" style="1" customWidth="1"/>
    <col min="8218" max="8218" width="16.28515625" style="1" customWidth="1"/>
    <col min="8219" max="8456" width="11.42578125" style="1"/>
    <col min="8457" max="8457" width="16.7109375" style="1" customWidth="1"/>
    <col min="8458" max="8458" width="28.28515625" style="1" customWidth="1"/>
    <col min="8459" max="8459" width="19.42578125" style="1" customWidth="1"/>
    <col min="8460" max="8460" width="13.28515625" style="1" customWidth="1"/>
    <col min="8461" max="8461" width="16.42578125" style="1" customWidth="1"/>
    <col min="8462" max="8462" width="15.5703125" style="1" customWidth="1"/>
    <col min="8463" max="8464" width="15.28515625" style="1" customWidth="1"/>
    <col min="8465" max="8465" width="14" style="1" customWidth="1"/>
    <col min="8466" max="8466" width="11.42578125" style="1"/>
    <col min="8467" max="8467" width="15.5703125" style="1" customWidth="1"/>
    <col min="8468" max="8468" width="15" style="1" customWidth="1"/>
    <col min="8469" max="8469" width="18.42578125" style="1" customWidth="1"/>
    <col min="8470" max="8471" width="11.42578125" style="1"/>
    <col min="8472" max="8472" width="14.7109375" style="1" customWidth="1"/>
    <col min="8473" max="8473" width="17" style="1" customWidth="1"/>
    <col min="8474" max="8474" width="16.28515625" style="1" customWidth="1"/>
    <col min="8475" max="8712" width="11.42578125" style="1"/>
    <col min="8713" max="8713" width="16.7109375" style="1" customWidth="1"/>
    <col min="8714" max="8714" width="28.28515625" style="1" customWidth="1"/>
    <col min="8715" max="8715" width="19.42578125" style="1" customWidth="1"/>
    <col min="8716" max="8716" width="13.28515625" style="1" customWidth="1"/>
    <col min="8717" max="8717" width="16.42578125" style="1" customWidth="1"/>
    <col min="8718" max="8718" width="15.5703125" style="1" customWidth="1"/>
    <col min="8719" max="8720" width="15.28515625" style="1" customWidth="1"/>
    <col min="8721" max="8721" width="14" style="1" customWidth="1"/>
    <col min="8722" max="8722" width="11.42578125" style="1"/>
    <col min="8723" max="8723" width="15.5703125" style="1" customWidth="1"/>
    <col min="8724" max="8724" width="15" style="1" customWidth="1"/>
    <col min="8725" max="8725" width="18.42578125" style="1" customWidth="1"/>
    <col min="8726" max="8727" width="11.42578125" style="1"/>
    <col min="8728" max="8728" width="14.7109375" style="1" customWidth="1"/>
    <col min="8729" max="8729" width="17" style="1" customWidth="1"/>
    <col min="8730" max="8730" width="16.28515625" style="1" customWidth="1"/>
    <col min="8731" max="8968" width="11.42578125" style="1"/>
    <col min="8969" max="8969" width="16.7109375" style="1" customWidth="1"/>
    <col min="8970" max="8970" width="28.28515625" style="1" customWidth="1"/>
    <col min="8971" max="8971" width="19.42578125" style="1" customWidth="1"/>
    <col min="8972" max="8972" width="13.28515625" style="1" customWidth="1"/>
    <col min="8973" max="8973" width="16.42578125" style="1" customWidth="1"/>
    <col min="8974" max="8974" width="15.5703125" style="1" customWidth="1"/>
    <col min="8975" max="8976" width="15.28515625" style="1" customWidth="1"/>
    <col min="8977" max="8977" width="14" style="1" customWidth="1"/>
    <col min="8978" max="8978" width="11.42578125" style="1"/>
    <col min="8979" max="8979" width="15.5703125" style="1" customWidth="1"/>
    <col min="8980" max="8980" width="15" style="1" customWidth="1"/>
    <col min="8981" max="8981" width="18.42578125" style="1" customWidth="1"/>
    <col min="8982" max="8983" width="11.42578125" style="1"/>
    <col min="8984" max="8984" width="14.7109375" style="1" customWidth="1"/>
    <col min="8985" max="8985" width="17" style="1" customWidth="1"/>
    <col min="8986" max="8986" width="16.28515625" style="1" customWidth="1"/>
    <col min="8987" max="9224" width="9.140625" style="1"/>
    <col min="9225" max="9225" width="16.7109375" style="1" customWidth="1"/>
    <col min="9226" max="9226" width="28.28515625" style="1" customWidth="1"/>
    <col min="9227" max="9227" width="19.42578125" style="1" customWidth="1"/>
    <col min="9228" max="9228" width="13.28515625" style="1" customWidth="1"/>
    <col min="9229" max="9229" width="16.42578125" style="1" customWidth="1"/>
    <col min="9230" max="9230" width="15.5703125" style="1" customWidth="1"/>
    <col min="9231" max="9232" width="15.28515625" style="1" customWidth="1"/>
    <col min="9233" max="9233" width="14" style="1" customWidth="1"/>
    <col min="9234" max="9234" width="11.42578125" style="1"/>
    <col min="9235" max="9235" width="15.5703125" style="1" customWidth="1"/>
    <col min="9236" max="9236" width="15" style="1" customWidth="1"/>
    <col min="9237" max="9237" width="18.42578125" style="1" customWidth="1"/>
    <col min="9238" max="9239" width="11.42578125" style="1"/>
    <col min="9240" max="9240" width="14.7109375" style="1" customWidth="1"/>
    <col min="9241" max="9241" width="17" style="1" customWidth="1"/>
    <col min="9242" max="9242" width="16.28515625" style="1" customWidth="1"/>
    <col min="9243" max="9480" width="11.42578125" style="1"/>
    <col min="9481" max="9481" width="16.7109375" style="1" customWidth="1"/>
    <col min="9482" max="9482" width="28.28515625" style="1" customWidth="1"/>
    <col min="9483" max="9483" width="19.42578125" style="1" customWidth="1"/>
    <col min="9484" max="9484" width="13.28515625" style="1" customWidth="1"/>
    <col min="9485" max="9485" width="16.42578125" style="1" customWidth="1"/>
    <col min="9486" max="9486" width="15.5703125" style="1" customWidth="1"/>
    <col min="9487" max="9488" width="15.28515625" style="1" customWidth="1"/>
    <col min="9489" max="9489" width="14" style="1" customWidth="1"/>
    <col min="9490" max="9490" width="11.42578125" style="1"/>
    <col min="9491" max="9491" width="15.5703125" style="1" customWidth="1"/>
    <col min="9492" max="9492" width="15" style="1" customWidth="1"/>
    <col min="9493" max="9493" width="18.42578125" style="1" customWidth="1"/>
    <col min="9494" max="9495" width="11.42578125" style="1"/>
    <col min="9496" max="9496" width="14.7109375" style="1" customWidth="1"/>
    <col min="9497" max="9497" width="17" style="1" customWidth="1"/>
    <col min="9498" max="9498" width="16.28515625" style="1" customWidth="1"/>
    <col min="9499" max="9736" width="11.42578125" style="1"/>
    <col min="9737" max="9737" width="16.7109375" style="1" customWidth="1"/>
    <col min="9738" max="9738" width="28.28515625" style="1" customWidth="1"/>
    <col min="9739" max="9739" width="19.42578125" style="1" customWidth="1"/>
    <col min="9740" max="9740" width="13.28515625" style="1" customWidth="1"/>
    <col min="9741" max="9741" width="16.42578125" style="1" customWidth="1"/>
    <col min="9742" max="9742" width="15.5703125" style="1" customWidth="1"/>
    <col min="9743" max="9744" width="15.28515625" style="1" customWidth="1"/>
    <col min="9745" max="9745" width="14" style="1" customWidth="1"/>
    <col min="9746" max="9746" width="11.42578125" style="1"/>
    <col min="9747" max="9747" width="15.5703125" style="1" customWidth="1"/>
    <col min="9748" max="9748" width="15" style="1" customWidth="1"/>
    <col min="9749" max="9749" width="18.42578125" style="1" customWidth="1"/>
    <col min="9750" max="9751" width="11.42578125" style="1"/>
    <col min="9752" max="9752" width="14.7109375" style="1" customWidth="1"/>
    <col min="9753" max="9753" width="17" style="1" customWidth="1"/>
    <col min="9754" max="9754" width="16.28515625" style="1" customWidth="1"/>
    <col min="9755" max="9992" width="11.42578125" style="1"/>
    <col min="9993" max="9993" width="16.7109375" style="1" customWidth="1"/>
    <col min="9994" max="9994" width="28.28515625" style="1" customWidth="1"/>
    <col min="9995" max="9995" width="19.42578125" style="1" customWidth="1"/>
    <col min="9996" max="9996" width="13.28515625" style="1" customWidth="1"/>
    <col min="9997" max="9997" width="16.42578125" style="1" customWidth="1"/>
    <col min="9998" max="9998" width="15.5703125" style="1" customWidth="1"/>
    <col min="9999" max="10000" width="15.28515625" style="1" customWidth="1"/>
    <col min="10001" max="10001" width="14" style="1" customWidth="1"/>
    <col min="10002" max="10002" width="11.42578125" style="1"/>
    <col min="10003" max="10003" width="15.5703125" style="1" customWidth="1"/>
    <col min="10004" max="10004" width="15" style="1" customWidth="1"/>
    <col min="10005" max="10005" width="18.42578125" style="1" customWidth="1"/>
    <col min="10006" max="10007" width="11.42578125" style="1"/>
    <col min="10008" max="10008" width="14.7109375" style="1" customWidth="1"/>
    <col min="10009" max="10009" width="17" style="1" customWidth="1"/>
    <col min="10010" max="10010" width="16.28515625" style="1" customWidth="1"/>
    <col min="10011" max="10248" width="9.140625" style="1"/>
    <col min="10249" max="10249" width="16.7109375" style="1" customWidth="1"/>
    <col min="10250" max="10250" width="28.28515625" style="1" customWidth="1"/>
    <col min="10251" max="10251" width="19.42578125" style="1" customWidth="1"/>
    <col min="10252" max="10252" width="13.28515625" style="1" customWidth="1"/>
    <col min="10253" max="10253" width="16.42578125" style="1" customWidth="1"/>
    <col min="10254" max="10254" width="15.5703125" style="1" customWidth="1"/>
    <col min="10255" max="10256" width="15.28515625" style="1" customWidth="1"/>
    <col min="10257" max="10257" width="14" style="1" customWidth="1"/>
    <col min="10258" max="10258" width="11.42578125" style="1"/>
    <col min="10259" max="10259" width="15.5703125" style="1" customWidth="1"/>
    <col min="10260" max="10260" width="15" style="1" customWidth="1"/>
    <col min="10261" max="10261" width="18.42578125" style="1" customWidth="1"/>
    <col min="10262" max="10263" width="11.42578125" style="1"/>
    <col min="10264" max="10264" width="14.7109375" style="1" customWidth="1"/>
    <col min="10265" max="10265" width="17" style="1" customWidth="1"/>
    <col min="10266" max="10266" width="16.28515625" style="1" customWidth="1"/>
    <col min="10267" max="10504" width="11.42578125" style="1"/>
    <col min="10505" max="10505" width="16.7109375" style="1" customWidth="1"/>
    <col min="10506" max="10506" width="28.28515625" style="1" customWidth="1"/>
    <col min="10507" max="10507" width="19.42578125" style="1" customWidth="1"/>
    <col min="10508" max="10508" width="13.28515625" style="1" customWidth="1"/>
    <col min="10509" max="10509" width="16.42578125" style="1" customWidth="1"/>
    <col min="10510" max="10510" width="15.5703125" style="1" customWidth="1"/>
    <col min="10511" max="10512" width="15.28515625" style="1" customWidth="1"/>
    <col min="10513" max="10513" width="14" style="1" customWidth="1"/>
    <col min="10514" max="10514" width="11.42578125" style="1"/>
    <col min="10515" max="10515" width="15.5703125" style="1" customWidth="1"/>
    <col min="10516" max="10516" width="15" style="1" customWidth="1"/>
    <col min="10517" max="10517" width="18.42578125" style="1" customWidth="1"/>
    <col min="10518" max="10519" width="11.42578125" style="1"/>
    <col min="10520" max="10520" width="14.7109375" style="1" customWidth="1"/>
    <col min="10521" max="10521" width="17" style="1" customWidth="1"/>
    <col min="10522" max="10522" width="16.28515625" style="1" customWidth="1"/>
    <col min="10523" max="10760" width="11.42578125" style="1"/>
    <col min="10761" max="10761" width="16.7109375" style="1" customWidth="1"/>
    <col min="10762" max="10762" width="28.28515625" style="1" customWidth="1"/>
    <col min="10763" max="10763" width="19.42578125" style="1" customWidth="1"/>
    <col min="10764" max="10764" width="13.28515625" style="1" customWidth="1"/>
    <col min="10765" max="10765" width="16.42578125" style="1" customWidth="1"/>
    <col min="10766" max="10766" width="15.5703125" style="1" customWidth="1"/>
    <col min="10767" max="10768" width="15.28515625" style="1" customWidth="1"/>
    <col min="10769" max="10769" width="14" style="1" customWidth="1"/>
    <col min="10770" max="10770" width="11.42578125" style="1"/>
    <col min="10771" max="10771" width="15.5703125" style="1" customWidth="1"/>
    <col min="10772" max="10772" width="15" style="1" customWidth="1"/>
    <col min="10773" max="10773" width="18.42578125" style="1" customWidth="1"/>
    <col min="10774" max="10775" width="11.42578125" style="1"/>
    <col min="10776" max="10776" width="14.7109375" style="1" customWidth="1"/>
    <col min="10777" max="10777" width="17" style="1" customWidth="1"/>
    <col min="10778" max="10778" width="16.28515625" style="1" customWidth="1"/>
    <col min="10779" max="11016" width="11.42578125" style="1"/>
    <col min="11017" max="11017" width="16.7109375" style="1" customWidth="1"/>
    <col min="11018" max="11018" width="28.28515625" style="1" customWidth="1"/>
    <col min="11019" max="11019" width="19.42578125" style="1" customWidth="1"/>
    <col min="11020" max="11020" width="13.28515625" style="1" customWidth="1"/>
    <col min="11021" max="11021" width="16.42578125" style="1" customWidth="1"/>
    <col min="11022" max="11022" width="15.5703125" style="1" customWidth="1"/>
    <col min="11023" max="11024" width="15.28515625" style="1" customWidth="1"/>
    <col min="11025" max="11025" width="14" style="1" customWidth="1"/>
    <col min="11026" max="11026" width="11.42578125" style="1"/>
    <col min="11027" max="11027" width="15.5703125" style="1" customWidth="1"/>
    <col min="11028" max="11028" width="15" style="1" customWidth="1"/>
    <col min="11029" max="11029" width="18.42578125" style="1" customWidth="1"/>
    <col min="11030" max="11031" width="11.42578125" style="1"/>
    <col min="11032" max="11032" width="14.7109375" style="1" customWidth="1"/>
    <col min="11033" max="11033" width="17" style="1" customWidth="1"/>
    <col min="11034" max="11034" width="16.28515625" style="1" customWidth="1"/>
    <col min="11035" max="11272" width="9.140625" style="1"/>
    <col min="11273" max="11273" width="16.7109375" style="1" customWidth="1"/>
    <col min="11274" max="11274" width="28.28515625" style="1" customWidth="1"/>
    <col min="11275" max="11275" width="19.42578125" style="1" customWidth="1"/>
    <col min="11276" max="11276" width="13.28515625" style="1" customWidth="1"/>
    <col min="11277" max="11277" width="16.42578125" style="1" customWidth="1"/>
    <col min="11278" max="11278" width="15.5703125" style="1" customWidth="1"/>
    <col min="11279" max="11280" width="15.28515625" style="1" customWidth="1"/>
    <col min="11281" max="11281" width="14" style="1" customWidth="1"/>
    <col min="11282" max="11282" width="11.42578125" style="1"/>
    <col min="11283" max="11283" width="15.5703125" style="1" customWidth="1"/>
    <col min="11284" max="11284" width="15" style="1" customWidth="1"/>
    <col min="11285" max="11285" width="18.42578125" style="1" customWidth="1"/>
    <col min="11286" max="11287" width="11.42578125" style="1"/>
    <col min="11288" max="11288" width="14.7109375" style="1" customWidth="1"/>
    <col min="11289" max="11289" width="17" style="1" customWidth="1"/>
    <col min="11290" max="11290" width="16.28515625" style="1" customWidth="1"/>
    <col min="11291" max="11528" width="11.42578125" style="1"/>
    <col min="11529" max="11529" width="16.7109375" style="1" customWidth="1"/>
    <col min="11530" max="11530" width="28.28515625" style="1" customWidth="1"/>
    <col min="11531" max="11531" width="19.42578125" style="1" customWidth="1"/>
    <col min="11532" max="11532" width="13.28515625" style="1" customWidth="1"/>
    <col min="11533" max="11533" width="16.42578125" style="1" customWidth="1"/>
    <col min="11534" max="11534" width="15.5703125" style="1" customWidth="1"/>
    <col min="11535" max="11536" width="15.28515625" style="1" customWidth="1"/>
    <col min="11537" max="11537" width="14" style="1" customWidth="1"/>
    <col min="11538" max="11538" width="11.42578125" style="1"/>
    <col min="11539" max="11539" width="15.5703125" style="1" customWidth="1"/>
    <col min="11540" max="11540" width="15" style="1" customWidth="1"/>
    <col min="11541" max="11541" width="18.42578125" style="1" customWidth="1"/>
    <col min="11542" max="11543" width="11.42578125" style="1"/>
    <col min="11544" max="11544" width="14.7109375" style="1" customWidth="1"/>
    <col min="11545" max="11545" width="17" style="1" customWidth="1"/>
    <col min="11546" max="11546" width="16.28515625" style="1" customWidth="1"/>
    <col min="11547" max="11784" width="11.42578125" style="1"/>
    <col min="11785" max="11785" width="16.7109375" style="1" customWidth="1"/>
    <col min="11786" max="11786" width="28.28515625" style="1" customWidth="1"/>
    <col min="11787" max="11787" width="19.42578125" style="1" customWidth="1"/>
    <col min="11788" max="11788" width="13.28515625" style="1" customWidth="1"/>
    <col min="11789" max="11789" width="16.42578125" style="1" customWidth="1"/>
    <col min="11790" max="11790" width="15.5703125" style="1" customWidth="1"/>
    <col min="11791" max="11792" width="15.28515625" style="1" customWidth="1"/>
    <col min="11793" max="11793" width="14" style="1" customWidth="1"/>
    <col min="11794" max="11794" width="11.42578125" style="1"/>
    <col min="11795" max="11795" width="15.5703125" style="1" customWidth="1"/>
    <col min="11796" max="11796" width="15" style="1" customWidth="1"/>
    <col min="11797" max="11797" width="18.42578125" style="1" customWidth="1"/>
    <col min="11798" max="11799" width="11.42578125" style="1"/>
    <col min="11800" max="11800" width="14.7109375" style="1" customWidth="1"/>
    <col min="11801" max="11801" width="17" style="1" customWidth="1"/>
    <col min="11802" max="11802" width="16.28515625" style="1" customWidth="1"/>
    <col min="11803" max="12040" width="11.42578125" style="1"/>
    <col min="12041" max="12041" width="16.7109375" style="1" customWidth="1"/>
    <col min="12042" max="12042" width="28.28515625" style="1" customWidth="1"/>
    <col min="12043" max="12043" width="19.42578125" style="1" customWidth="1"/>
    <col min="12044" max="12044" width="13.28515625" style="1" customWidth="1"/>
    <col min="12045" max="12045" width="16.42578125" style="1" customWidth="1"/>
    <col min="12046" max="12046" width="15.5703125" style="1" customWidth="1"/>
    <col min="12047" max="12048" width="15.28515625" style="1" customWidth="1"/>
    <col min="12049" max="12049" width="14" style="1" customWidth="1"/>
    <col min="12050" max="12050" width="11.42578125" style="1"/>
    <col min="12051" max="12051" width="15.5703125" style="1" customWidth="1"/>
    <col min="12052" max="12052" width="15" style="1" customWidth="1"/>
    <col min="12053" max="12053" width="18.42578125" style="1" customWidth="1"/>
    <col min="12054" max="12055" width="11.42578125" style="1"/>
    <col min="12056" max="12056" width="14.7109375" style="1" customWidth="1"/>
    <col min="12057" max="12057" width="17" style="1" customWidth="1"/>
    <col min="12058" max="12058" width="16.28515625" style="1" customWidth="1"/>
    <col min="12059" max="12296" width="9.140625" style="1"/>
    <col min="12297" max="12297" width="16.7109375" style="1" customWidth="1"/>
    <col min="12298" max="12298" width="28.28515625" style="1" customWidth="1"/>
    <col min="12299" max="12299" width="19.42578125" style="1" customWidth="1"/>
    <col min="12300" max="12300" width="13.28515625" style="1" customWidth="1"/>
    <col min="12301" max="12301" width="16.42578125" style="1" customWidth="1"/>
    <col min="12302" max="12302" width="15.5703125" style="1" customWidth="1"/>
    <col min="12303" max="12304" width="15.28515625" style="1" customWidth="1"/>
    <col min="12305" max="12305" width="14" style="1" customWidth="1"/>
    <col min="12306" max="12306" width="11.42578125" style="1"/>
    <col min="12307" max="12307" width="15.5703125" style="1" customWidth="1"/>
    <col min="12308" max="12308" width="15" style="1" customWidth="1"/>
    <col min="12309" max="12309" width="18.42578125" style="1" customWidth="1"/>
    <col min="12310" max="12311" width="11.42578125" style="1"/>
    <col min="12312" max="12312" width="14.7109375" style="1" customWidth="1"/>
    <col min="12313" max="12313" width="17" style="1" customWidth="1"/>
    <col min="12314" max="12314" width="16.28515625" style="1" customWidth="1"/>
    <col min="12315" max="12552" width="11.42578125" style="1"/>
    <col min="12553" max="12553" width="16.7109375" style="1" customWidth="1"/>
    <col min="12554" max="12554" width="28.28515625" style="1" customWidth="1"/>
    <col min="12555" max="12555" width="19.42578125" style="1" customWidth="1"/>
    <col min="12556" max="12556" width="13.28515625" style="1" customWidth="1"/>
    <col min="12557" max="12557" width="16.42578125" style="1" customWidth="1"/>
    <col min="12558" max="12558" width="15.5703125" style="1" customWidth="1"/>
    <col min="12559" max="12560" width="15.28515625" style="1" customWidth="1"/>
    <col min="12561" max="12561" width="14" style="1" customWidth="1"/>
    <col min="12562" max="12562" width="11.42578125" style="1"/>
    <col min="12563" max="12563" width="15.5703125" style="1" customWidth="1"/>
    <col min="12564" max="12564" width="15" style="1" customWidth="1"/>
    <col min="12565" max="12565" width="18.42578125" style="1" customWidth="1"/>
    <col min="12566" max="12567" width="11.42578125" style="1"/>
    <col min="12568" max="12568" width="14.7109375" style="1" customWidth="1"/>
    <col min="12569" max="12569" width="17" style="1" customWidth="1"/>
    <col min="12570" max="12570" width="16.28515625" style="1" customWidth="1"/>
    <col min="12571" max="12808" width="11.42578125" style="1"/>
    <col min="12809" max="12809" width="16.7109375" style="1" customWidth="1"/>
    <col min="12810" max="12810" width="28.28515625" style="1" customWidth="1"/>
    <col min="12811" max="12811" width="19.42578125" style="1" customWidth="1"/>
    <col min="12812" max="12812" width="13.28515625" style="1" customWidth="1"/>
    <col min="12813" max="12813" width="16.42578125" style="1" customWidth="1"/>
    <col min="12814" max="12814" width="15.5703125" style="1" customWidth="1"/>
    <col min="12815" max="12816" width="15.28515625" style="1" customWidth="1"/>
    <col min="12817" max="12817" width="14" style="1" customWidth="1"/>
    <col min="12818" max="12818" width="11.42578125" style="1"/>
    <col min="12819" max="12819" width="15.5703125" style="1" customWidth="1"/>
    <col min="12820" max="12820" width="15" style="1" customWidth="1"/>
    <col min="12821" max="12821" width="18.42578125" style="1" customWidth="1"/>
    <col min="12822" max="12823" width="11.42578125" style="1"/>
    <col min="12824" max="12824" width="14.7109375" style="1" customWidth="1"/>
    <col min="12825" max="12825" width="17" style="1" customWidth="1"/>
    <col min="12826" max="12826" width="16.28515625" style="1" customWidth="1"/>
    <col min="12827" max="13064" width="11.42578125" style="1"/>
    <col min="13065" max="13065" width="16.7109375" style="1" customWidth="1"/>
    <col min="13066" max="13066" width="28.28515625" style="1" customWidth="1"/>
    <col min="13067" max="13067" width="19.42578125" style="1" customWidth="1"/>
    <col min="13068" max="13068" width="13.28515625" style="1" customWidth="1"/>
    <col min="13069" max="13069" width="16.42578125" style="1" customWidth="1"/>
    <col min="13070" max="13070" width="15.5703125" style="1" customWidth="1"/>
    <col min="13071" max="13072" width="15.28515625" style="1" customWidth="1"/>
    <col min="13073" max="13073" width="14" style="1" customWidth="1"/>
    <col min="13074" max="13074" width="11.42578125" style="1"/>
    <col min="13075" max="13075" width="15.5703125" style="1" customWidth="1"/>
    <col min="13076" max="13076" width="15" style="1" customWidth="1"/>
    <col min="13077" max="13077" width="18.42578125" style="1" customWidth="1"/>
    <col min="13078" max="13079" width="11.42578125" style="1"/>
    <col min="13080" max="13080" width="14.7109375" style="1" customWidth="1"/>
    <col min="13081" max="13081" width="17" style="1" customWidth="1"/>
    <col min="13082" max="13082" width="16.28515625" style="1" customWidth="1"/>
    <col min="13083" max="13320" width="9.140625" style="1"/>
    <col min="13321" max="13321" width="16.7109375" style="1" customWidth="1"/>
    <col min="13322" max="13322" width="28.28515625" style="1" customWidth="1"/>
    <col min="13323" max="13323" width="19.42578125" style="1" customWidth="1"/>
    <col min="13324" max="13324" width="13.28515625" style="1" customWidth="1"/>
    <col min="13325" max="13325" width="16.42578125" style="1" customWidth="1"/>
    <col min="13326" max="13326" width="15.5703125" style="1" customWidth="1"/>
    <col min="13327" max="13328" width="15.28515625" style="1" customWidth="1"/>
    <col min="13329" max="13329" width="14" style="1" customWidth="1"/>
    <col min="13330" max="13330" width="11.42578125" style="1"/>
    <col min="13331" max="13331" width="15.5703125" style="1" customWidth="1"/>
    <col min="13332" max="13332" width="15" style="1" customWidth="1"/>
    <col min="13333" max="13333" width="18.42578125" style="1" customWidth="1"/>
    <col min="13334" max="13335" width="11.42578125" style="1"/>
    <col min="13336" max="13336" width="14.7109375" style="1" customWidth="1"/>
    <col min="13337" max="13337" width="17" style="1" customWidth="1"/>
    <col min="13338" max="13338" width="16.28515625" style="1" customWidth="1"/>
    <col min="13339" max="13576" width="11.42578125" style="1"/>
    <col min="13577" max="13577" width="16.7109375" style="1" customWidth="1"/>
    <col min="13578" max="13578" width="28.28515625" style="1" customWidth="1"/>
    <col min="13579" max="13579" width="19.42578125" style="1" customWidth="1"/>
    <col min="13580" max="13580" width="13.28515625" style="1" customWidth="1"/>
    <col min="13581" max="13581" width="16.42578125" style="1" customWidth="1"/>
    <col min="13582" max="13582" width="15.5703125" style="1" customWidth="1"/>
    <col min="13583" max="13584" width="15.28515625" style="1" customWidth="1"/>
    <col min="13585" max="13585" width="14" style="1" customWidth="1"/>
    <col min="13586" max="13586" width="11.42578125" style="1"/>
    <col min="13587" max="13587" width="15.5703125" style="1" customWidth="1"/>
    <col min="13588" max="13588" width="15" style="1" customWidth="1"/>
    <col min="13589" max="13589" width="18.42578125" style="1" customWidth="1"/>
    <col min="13590" max="13591" width="11.42578125" style="1"/>
    <col min="13592" max="13592" width="14.7109375" style="1" customWidth="1"/>
    <col min="13593" max="13593" width="17" style="1" customWidth="1"/>
    <col min="13594" max="13594" width="16.28515625" style="1" customWidth="1"/>
    <col min="13595" max="13832" width="11.42578125" style="1"/>
    <col min="13833" max="13833" width="16.7109375" style="1" customWidth="1"/>
    <col min="13834" max="13834" width="28.28515625" style="1" customWidth="1"/>
    <col min="13835" max="13835" width="19.42578125" style="1" customWidth="1"/>
    <col min="13836" max="13836" width="13.28515625" style="1" customWidth="1"/>
    <col min="13837" max="13837" width="16.42578125" style="1" customWidth="1"/>
    <col min="13838" max="13838" width="15.5703125" style="1" customWidth="1"/>
    <col min="13839" max="13840" width="15.28515625" style="1" customWidth="1"/>
    <col min="13841" max="13841" width="14" style="1" customWidth="1"/>
    <col min="13842" max="13842" width="11.42578125" style="1"/>
    <col min="13843" max="13843" width="15.5703125" style="1" customWidth="1"/>
    <col min="13844" max="13844" width="15" style="1" customWidth="1"/>
    <col min="13845" max="13845" width="18.42578125" style="1" customWidth="1"/>
    <col min="13846" max="13847" width="11.42578125" style="1"/>
    <col min="13848" max="13848" width="14.7109375" style="1" customWidth="1"/>
    <col min="13849" max="13849" width="17" style="1" customWidth="1"/>
    <col min="13850" max="13850" width="16.28515625" style="1" customWidth="1"/>
    <col min="13851" max="14088" width="11.42578125" style="1"/>
    <col min="14089" max="14089" width="16.7109375" style="1" customWidth="1"/>
    <col min="14090" max="14090" width="28.28515625" style="1" customWidth="1"/>
    <col min="14091" max="14091" width="19.42578125" style="1" customWidth="1"/>
    <col min="14092" max="14092" width="13.28515625" style="1" customWidth="1"/>
    <col min="14093" max="14093" width="16.42578125" style="1" customWidth="1"/>
    <col min="14094" max="14094" width="15.5703125" style="1" customWidth="1"/>
    <col min="14095" max="14096" width="15.28515625" style="1" customWidth="1"/>
    <col min="14097" max="14097" width="14" style="1" customWidth="1"/>
    <col min="14098" max="14098" width="11.42578125" style="1"/>
    <col min="14099" max="14099" width="15.5703125" style="1" customWidth="1"/>
    <col min="14100" max="14100" width="15" style="1" customWidth="1"/>
    <col min="14101" max="14101" width="18.42578125" style="1" customWidth="1"/>
    <col min="14102" max="14103" width="11.42578125" style="1"/>
    <col min="14104" max="14104" width="14.7109375" style="1" customWidth="1"/>
    <col min="14105" max="14105" width="17" style="1" customWidth="1"/>
    <col min="14106" max="14106" width="16.28515625" style="1" customWidth="1"/>
    <col min="14107" max="14344" width="9.140625" style="1"/>
    <col min="14345" max="14345" width="16.7109375" style="1" customWidth="1"/>
    <col min="14346" max="14346" width="28.28515625" style="1" customWidth="1"/>
    <col min="14347" max="14347" width="19.42578125" style="1" customWidth="1"/>
    <col min="14348" max="14348" width="13.28515625" style="1" customWidth="1"/>
    <col min="14349" max="14349" width="16.42578125" style="1" customWidth="1"/>
    <col min="14350" max="14350" width="15.5703125" style="1" customWidth="1"/>
    <col min="14351" max="14352" width="15.28515625" style="1" customWidth="1"/>
    <col min="14353" max="14353" width="14" style="1" customWidth="1"/>
    <col min="14354" max="14354" width="11.42578125" style="1"/>
    <col min="14355" max="14355" width="15.5703125" style="1" customWidth="1"/>
    <col min="14356" max="14356" width="15" style="1" customWidth="1"/>
    <col min="14357" max="14357" width="18.42578125" style="1" customWidth="1"/>
    <col min="14358" max="14359" width="11.42578125" style="1"/>
    <col min="14360" max="14360" width="14.7109375" style="1" customWidth="1"/>
    <col min="14361" max="14361" width="17" style="1" customWidth="1"/>
    <col min="14362" max="14362" width="16.28515625" style="1" customWidth="1"/>
    <col min="14363" max="14600" width="11.42578125" style="1"/>
    <col min="14601" max="14601" width="16.7109375" style="1" customWidth="1"/>
    <col min="14602" max="14602" width="28.28515625" style="1" customWidth="1"/>
    <col min="14603" max="14603" width="19.42578125" style="1" customWidth="1"/>
    <col min="14604" max="14604" width="13.28515625" style="1" customWidth="1"/>
    <col min="14605" max="14605" width="16.42578125" style="1" customWidth="1"/>
    <col min="14606" max="14606" width="15.5703125" style="1" customWidth="1"/>
    <col min="14607" max="14608" width="15.28515625" style="1" customWidth="1"/>
    <col min="14609" max="14609" width="14" style="1" customWidth="1"/>
    <col min="14610" max="14610" width="11.42578125" style="1"/>
    <col min="14611" max="14611" width="15.5703125" style="1" customWidth="1"/>
    <col min="14612" max="14612" width="15" style="1" customWidth="1"/>
    <col min="14613" max="14613" width="18.42578125" style="1" customWidth="1"/>
    <col min="14614" max="14615" width="11.42578125" style="1"/>
    <col min="14616" max="14616" width="14.7109375" style="1" customWidth="1"/>
    <col min="14617" max="14617" width="17" style="1" customWidth="1"/>
    <col min="14618" max="14618" width="16.28515625" style="1" customWidth="1"/>
    <col min="14619" max="14856" width="11.42578125" style="1"/>
    <col min="14857" max="14857" width="16.7109375" style="1" customWidth="1"/>
    <col min="14858" max="14858" width="28.28515625" style="1" customWidth="1"/>
    <col min="14859" max="14859" width="19.42578125" style="1" customWidth="1"/>
    <col min="14860" max="14860" width="13.28515625" style="1" customWidth="1"/>
    <col min="14861" max="14861" width="16.42578125" style="1" customWidth="1"/>
    <col min="14862" max="14862" width="15.5703125" style="1" customWidth="1"/>
    <col min="14863" max="14864" width="15.28515625" style="1" customWidth="1"/>
    <col min="14865" max="14865" width="14" style="1" customWidth="1"/>
    <col min="14866" max="14866" width="11.42578125" style="1"/>
    <col min="14867" max="14867" width="15.5703125" style="1" customWidth="1"/>
    <col min="14868" max="14868" width="15" style="1" customWidth="1"/>
    <col min="14869" max="14869" width="18.42578125" style="1" customWidth="1"/>
    <col min="14870" max="14871" width="11.42578125" style="1"/>
    <col min="14872" max="14872" width="14.7109375" style="1" customWidth="1"/>
    <col min="14873" max="14873" width="17" style="1" customWidth="1"/>
    <col min="14874" max="14874" width="16.28515625" style="1" customWidth="1"/>
    <col min="14875" max="15112" width="11.42578125" style="1"/>
    <col min="15113" max="15113" width="16.7109375" style="1" customWidth="1"/>
    <col min="15114" max="15114" width="28.28515625" style="1" customWidth="1"/>
    <col min="15115" max="15115" width="19.42578125" style="1" customWidth="1"/>
    <col min="15116" max="15116" width="13.28515625" style="1" customWidth="1"/>
    <col min="15117" max="15117" width="16.42578125" style="1" customWidth="1"/>
    <col min="15118" max="15118" width="15.5703125" style="1" customWidth="1"/>
    <col min="15119" max="15120" width="15.28515625" style="1" customWidth="1"/>
    <col min="15121" max="15121" width="14" style="1" customWidth="1"/>
    <col min="15122" max="15122" width="11.42578125" style="1"/>
    <col min="15123" max="15123" width="15.5703125" style="1" customWidth="1"/>
    <col min="15124" max="15124" width="15" style="1" customWidth="1"/>
    <col min="15125" max="15125" width="18.42578125" style="1" customWidth="1"/>
    <col min="15126" max="15127" width="11.42578125" style="1"/>
    <col min="15128" max="15128" width="14.7109375" style="1" customWidth="1"/>
    <col min="15129" max="15129" width="17" style="1" customWidth="1"/>
    <col min="15130" max="15130" width="16.28515625" style="1" customWidth="1"/>
    <col min="15131" max="15368" width="9.140625" style="1"/>
    <col min="15369" max="15369" width="16.7109375" style="1" customWidth="1"/>
    <col min="15370" max="15370" width="28.28515625" style="1" customWidth="1"/>
    <col min="15371" max="15371" width="19.42578125" style="1" customWidth="1"/>
    <col min="15372" max="15372" width="13.28515625" style="1" customWidth="1"/>
    <col min="15373" max="15373" width="16.42578125" style="1" customWidth="1"/>
    <col min="15374" max="15374" width="15.5703125" style="1" customWidth="1"/>
    <col min="15375" max="15376" width="15.28515625" style="1" customWidth="1"/>
    <col min="15377" max="15377" width="14" style="1" customWidth="1"/>
    <col min="15378" max="15378" width="11.42578125" style="1"/>
    <col min="15379" max="15379" width="15.5703125" style="1" customWidth="1"/>
    <col min="15380" max="15380" width="15" style="1" customWidth="1"/>
    <col min="15381" max="15381" width="18.42578125" style="1" customWidth="1"/>
    <col min="15382" max="15383" width="11.42578125" style="1"/>
    <col min="15384" max="15384" width="14.7109375" style="1" customWidth="1"/>
    <col min="15385" max="15385" width="17" style="1" customWidth="1"/>
    <col min="15386" max="15386" width="16.28515625" style="1" customWidth="1"/>
    <col min="15387" max="15624" width="11.42578125" style="1"/>
    <col min="15625" max="15625" width="16.7109375" style="1" customWidth="1"/>
    <col min="15626" max="15626" width="28.28515625" style="1" customWidth="1"/>
    <col min="15627" max="15627" width="19.42578125" style="1" customWidth="1"/>
    <col min="15628" max="15628" width="13.28515625" style="1" customWidth="1"/>
    <col min="15629" max="15629" width="16.42578125" style="1" customWidth="1"/>
    <col min="15630" max="15630" width="15.5703125" style="1" customWidth="1"/>
    <col min="15631" max="15632" width="15.28515625" style="1" customWidth="1"/>
    <col min="15633" max="15633" width="14" style="1" customWidth="1"/>
    <col min="15634" max="15634" width="11.42578125" style="1"/>
    <col min="15635" max="15635" width="15.5703125" style="1" customWidth="1"/>
    <col min="15636" max="15636" width="15" style="1" customWidth="1"/>
    <col min="15637" max="15637" width="18.42578125" style="1" customWidth="1"/>
    <col min="15638" max="15639" width="11.42578125" style="1"/>
    <col min="15640" max="15640" width="14.7109375" style="1" customWidth="1"/>
    <col min="15641" max="15641" width="17" style="1" customWidth="1"/>
    <col min="15642" max="15642" width="16.28515625" style="1" customWidth="1"/>
    <col min="15643" max="15880" width="11.42578125" style="1"/>
    <col min="15881" max="15881" width="16.7109375" style="1" customWidth="1"/>
    <col min="15882" max="15882" width="28.28515625" style="1" customWidth="1"/>
    <col min="15883" max="15883" width="19.42578125" style="1" customWidth="1"/>
    <col min="15884" max="15884" width="13.28515625" style="1" customWidth="1"/>
    <col min="15885" max="15885" width="16.42578125" style="1" customWidth="1"/>
    <col min="15886" max="15886" width="15.5703125" style="1" customWidth="1"/>
    <col min="15887" max="15888" width="15.28515625" style="1" customWidth="1"/>
    <col min="15889" max="15889" width="14" style="1" customWidth="1"/>
    <col min="15890" max="15890" width="11.42578125" style="1"/>
    <col min="15891" max="15891" width="15.5703125" style="1" customWidth="1"/>
    <col min="15892" max="15892" width="15" style="1" customWidth="1"/>
    <col min="15893" max="15893" width="18.42578125" style="1" customWidth="1"/>
    <col min="15894" max="15895" width="11.42578125" style="1"/>
    <col min="15896" max="15896" width="14.7109375" style="1" customWidth="1"/>
    <col min="15897" max="15897" width="17" style="1" customWidth="1"/>
    <col min="15898" max="15898" width="16.28515625" style="1" customWidth="1"/>
    <col min="15899" max="16136" width="11.42578125" style="1"/>
    <col min="16137" max="16137" width="16.7109375" style="1" customWidth="1"/>
    <col min="16138" max="16138" width="28.28515625" style="1" customWidth="1"/>
    <col min="16139" max="16139" width="19.42578125" style="1" customWidth="1"/>
    <col min="16140" max="16140" width="13.28515625" style="1" customWidth="1"/>
    <col min="16141" max="16141" width="16.42578125" style="1" customWidth="1"/>
    <col min="16142" max="16142" width="15.5703125" style="1" customWidth="1"/>
    <col min="16143" max="16144" width="15.28515625" style="1" customWidth="1"/>
    <col min="16145" max="16145" width="14" style="1" customWidth="1"/>
    <col min="16146" max="16146" width="11.42578125" style="1"/>
    <col min="16147" max="16147" width="15.5703125" style="1" customWidth="1"/>
    <col min="16148" max="16148" width="15" style="1" customWidth="1"/>
    <col min="16149" max="16149" width="18.42578125" style="1" customWidth="1"/>
    <col min="16150" max="16151" width="11.42578125" style="1"/>
    <col min="16152" max="16152" width="14.7109375" style="1" customWidth="1"/>
    <col min="16153" max="16153" width="17" style="1" customWidth="1"/>
    <col min="16154" max="16154" width="16.28515625" style="1" customWidth="1"/>
    <col min="16155" max="16384" width="9.140625" style="1"/>
  </cols>
  <sheetData>
    <row r="1" spans="2:26" ht="38.25" customHeight="1">
      <c r="C1" s="438" t="s">
        <v>185</v>
      </c>
      <c r="D1" s="438"/>
      <c r="E1" s="438"/>
      <c r="F1" s="438"/>
      <c r="G1" s="438"/>
      <c r="H1" s="438"/>
      <c r="I1" s="438"/>
      <c r="J1" s="438"/>
      <c r="K1" s="438"/>
      <c r="L1" s="438"/>
      <c r="M1" s="438"/>
      <c r="N1" s="438"/>
      <c r="O1" s="438"/>
      <c r="P1" s="438"/>
      <c r="Q1" s="438"/>
      <c r="R1" s="438"/>
      <c r="S1" s="438"/>
      <c r="T1" s="438"/>
      <c r="U1" s="81"/>
      <c r="V1" s="81"/>
      <c r="W1" s="81"/>
      <c r="X1" s="81"/>
      <c r="Y1" s="81"/>
      <c r="Z1" s="81"/>
    </row>
    <row r="2" spans="2:26" ht="38.25" customHeight="1" thickBot="1">
      <c r="C2" s="439" t="s">
        <v>186</v>
      </c>
      <c r="D2" s="440"/>
      <c r="E2" s="440"/>
      <c r="F2" s="440"/>
      <c r="G2" s="440"/>
      <c r="H2" s="440"/>
      <c r="I2" s="440"/>
      <c r="J2" s="440"/>
      <c r="K2" s="440"/>
      <c r="L2" s="440"/>
      <c r="M2" s="440"/>
      <c r="N2" s="440"/>
      <c r="O2" s="440"/>
      <c r="P2" s="440"/>
      <c r="Q2" s="440"/>
      <c r="R2" s="440"/>
      <c r="S2" s="440"/>
      <c r="T2" s="440"/>
    </row>
    <row r="3" spans="2:26" ht="24" customHeight="1" thickBot="1">
      <c r="B3" s="421" t="s">
        <v>187</v>
      </c>
      <c r="C3" s="422"/>
      <c r="D3" s="422"/>
      <c r="E3" s="422"/>
      <c r="F3" s="423"/>
      <c r="G3" s="421"/>
      <c r="H3" s="422"/>
      <c r="I3" s="422"/>
      <c r="J3" s="421" t="s">
        <v>188</v>
      </c>
      <c r="K3" s="422"/>
      <c r="L3" s="422"/>
      <c r="M3" s="422"/>
      <c r="N3" s="423"/>
      <c r="O3" s="421" t="s">
        <v>189</v>
      </c>
      <c r="P3" s="422"/>
      <c r="Q3" s="422"/>
      <c r="R3" s="422"/>
      <c r="S3" s="422"/>
      <c r="T3" s="423"/>
    </row>
    <row r="4" spans="2:26" s="157" customFormat="1" ht="61.5" customHeight="1">
      <c r="B4" s="426" t="s">
        <v>190</v>
      </c>
      <c r="C4" s="426" t="s">
        <v>191</v>
      </c>
      <c r="D4" s="447" t="s">
        <v>192</v>
      </c>
      <c r="E4" s="434" t="s">
        <v>193</v>
      </c>
      <c r="F4" s="434" t="s">
        <v>194</v>
      </c>
      <c r="G4" s="434" t="s">
        <v>195</v>
      </c>
      <c r="H4" s="434" t="s">
        <v>196</v>
      </c>
      <c r="I4" s="436" t="s">
        <v>197</v>
      </c>
      <c r="J4" s="430" t="s">
        <v>198</v>
      </c>
      <c r="K4" s="432" t="s">
        <v>199</v>
      </c>
      <c r="L4" s="432" t="s">
        <v>200</v>
      </c>
      <c r="M4" s="432" t="s">
        <v>201</v>
      </c>
      <c r="N4" s="428" t="s">
        <v>202</v>
      </c>
      <c r="O4" s="443" t="s">
        <v>203</v>
      </c>
      <c r="P4" s="445" t="s">
        <v>204</v>
      </c>
      <c r="Q4" s="434" t="s">
        <v>205</v>
      </c>
      <c r="R4" s="445" t="s">
        <v>206</v>
      </c>
      <c r="S4" s="441" t="s">
        <v>207</v>
      </c>
      <c r="T4" s="442"/>
    </row>
    <row r="5" spans="2:26" s="157" customFormat="1" ht="84" customHeight="1" thickBot="1">
      <c r="B5" s="427"/>
      <c r="C5" s="427"/>
      <c r="D5" s="448"/>
      <c r="E5" s="435"/>
      <c r="F5" s="435"/>
      <c r="G5" s="435"/>
      <c r="H5" s="435"/>
      <c r="I5" s="437"/>
      <c r="J5" s="431"/>
      <c r="K5" s="433"/>
      <c r="L5" s="433"/>
      <c r="M5" s="433"/>
      <c r="N5" s="429"/>
      <c r="O5" s="444"/>
      <c r="P5" s="446"/>
      <c r="Q5" s="435"/>
      <c r="R5" s="446" t="s">
        <v>208</v>
      </c>
      <c r="S5" s="229" t="s">
        <v>209</v>
      </c>
      <c r="T5" s="238" t="s">
        <v>210</v>
      </c>
    </row>
    <row r="6" spans="2:26" ht="21" customHeight="1" thickBot="1">
      <c r="B6" s="82"/>
      <c r="C6" s="82"/>
      <c r="D6" s="240"/>
      <c r="E6" s="83"/>
      <c r="F6" s="84"/>
      <c r="G6" s="84"/>
      <c r="H6" s="84"/>
      <c r="I6" s="158"/>
      <c r="J6" s="246"/>
      <c r="K6" s="159"/>
      <c r="L6" s="160"/>
      <c r="M6" s="160"/>
      <c r="N6" s="161"/>
      <c r="O6" s="85"/>
      <c r="P6" s="86"/>
      <c r="Q6" s="84"/>
      <c r="R6" s="86"/>
      <c r="S6" s="86"/>
      <c r="T6" s="87"/>
    </row>
    <row r="7" spans="2:26" ht="37.5" customHeight="1">
      <c r="B7" s="344" t="s">
        <v>211</v>
      </c>
      <c r="C7" s="358" t="s">
        <v>212</v>
      </c>
      <c r="D7" s="351" t="s">
        <v>213</v>
      </c>
      <c r="E7" s="352" t="s">
        <v>214</v>
      </c>
      <c r="F7" s="353" t="s">
        <v>215</v>
      </c>
      <c r="G7" s="248" t="s">
        <v>216</v>
      </c>
      <c r="H7" s="248" t="s">
        <v>217</v>
      </c>
      <c r="I7" s="249">
        <v>8</v>
      </c>
      <c r="J7" s="348" t="s">
        <v>218</v>
      </c>
      <c r="K7" s="248" t="s">
        <v>219</v>
      </c>
      <c r="L7" s="248" t="s">
        <v>220</v>
      </c>
      <c r="M7" s="250" t="s">
        <v>221</v>
      </c>
      <c r="N7" s="355" t="s">
        <v>221</v>
      </c>
      <c r="O7" s="331">
        <v>385</v>
      </c>
      <c r="P7" s="162">
        <v>58</v>
      </c>
      <c r="Q7" s="332">
        <f t="shared" ref="Q7:Q21" si="0">+O7+P7</f>
        <v>443</v>
      </c>
      <c r="R7" s="162" t="s">
        <v>222</v>
      </c>
      <c r="S7" s="162">
        <v>0</v>
      </c>
      <c r="T7" s="239">
        <v>0</v>
      </c>
    </row>
    <row r="8" spans="2:26" ht="37.5" customHeight="1">
      <c r="B8" s="345" t="s">
        <v>223</v>
      </c>
      <c r="C8" s="341" t="s">
        <v>224</v>
      </c>
      <c r="D8" s="241" t="s">
        <v>225</v>
      </c>
      <c r="E8" s="337" t="s">
        <v>226</v>
      </c>
      <c r="F8" s="93" t="s">
        <v>215</v>
      </c>
      <c r="G8" s="93" t="s">
        <v>216</v>
      </c>
      <c r="H8" s="93" t="s">
        <v>217</v>
      </c>
      <c r="I8" s="354">
        <v>1</v>
      </c>
      <c r="J8" s="349" t="s">
        <v>227</v>
      </c>
      <c r="K8" s="93" t="s">
        <v>219</v>
      </c>
      <c r="L8" s="93" t="s">
        <v>228</v>
      </c>
      <c r="M8" s="250" t="s">
        <v>229</v>
      </c>
      <c r="N8" s="356" t="s">
        <v>230</v>
      </c>
      <c r="O8" s="333">
        <v>0</v>
      </c>
      <c r="P8" s="244">
        <v>210</v>
      </c>
      <c r="Q8" s="95">
        <f t="shared" si="0"/>
        <v>210</v>
      </c>
      <c r="R8" s="329" t="s">
        <v>231</v>
      </c>
      <c r="S8" s="329">
        <v>1</v>
      </c>
      <c r="T8" s="334">
        <v>150</v>
      </c>
    </row>
    <row r="9" spans="2:26" ht="58.5" customHeight="1">
      <c r="B9" s="345" t="s">
        <v>223</v>
      </c>
      <c r="C9" s="342" t="s">
        <v>232</v>
      </c>
      <c r="D9" s="241" t="s">
        <v>233</v>
      </c>
      <c r="E9" s="337" t="s">
        <v>226</v>
      </c>
      <c r="F9" s="93" t="s">
        <v>215</v>
      </c>
      <c r="G9" s="93" t="s">
        <v>216</v>
      </c>
      <c r="H9" s="93" t="s">
        <v>217</v>
      </c>
      <c r="I9" s="250">
        <v>1</v>
      </c>
      <c r="J9" s="340" t="s">
        <v>227</v>
      </c>
      <c r="K9" s="93" t="s">
        <v>219</v>
      </c>
      <c r="L9" s="93" t="s">
        <v>228</v>
      </c>
      <c r="M9" s="250" t="s">
        <v>229</v>
      </c>
      <c r="N9" s="356" t="s">
        <v>230</v>
      </c>
      <c r="O9" s="357">
        <v>0</v>
      </c>
      <c r="P9" s="93">
        <v>150</v>
      </c>
      <c r="Q9" s="360">
        <f t="shared" si="0"/>
        <v>150</v>
      </c>
      <c r="R9" s="329" t="s">
        <v>231</v>
      </c>
      <c r="S9" s="329">
        <v>1</v>
      </c>
      <c r="T9" s="335">
        <v>100</v>
      </c>
    </row>
    <row r="10" spans="2:26" ht="58.5" customHeight="1">
      <c r="B10" s="345" t="s">
        <v>223</v>
      </c>
      <c r="C10" s="359" t="s">
        <v>234</v>
      </c>
      <c r="D10" s="336" t="s">
        <v>235</v>
      </c>
      <c r="E10" s="337" t="s">
        <v>226</v>
      </c>
      <c r="F10" s="93" t="s">
        <v>215</v>
      </c>
      <c r="G10" s="93" t="s">
        <v>216</v>
      </c>
      <c r="H10" s="93" t="s">
        <v>217</v>
      </c>
      <c r="I10" s="250">
        <v>1</v>
      </c>
      <c r="J10" s="340" t="s">
        <v>236</v>
      </c>
      <c r="K10" s="338" t="s">
        <v>219</v>
      </c>
      <c r="L10" s="338" t="s">
        <v>237</v>
      </c>
      <c r="M10" s="339" t="s">
        <v>238</v>
      </c>
      <c r="N10" s="337" t="s">
        <v>239</v>
      </c>
      <c r="O10" s="357">
        <v>0</v>
      </c>
      <c r="P10" s="338">
        <v>620</v>
      </c>
      <c r="Q10" s="361">
        <f t="shared" si="0"/>
        <v>620</v>
      </c>
      <c r="R10" s="330" t="s">
        <v>231</v>
      </c>
      <c r="S10" s="330">
        <v>1</v>
      </c>
      <c r="T10" s="335">
        <v>500</v>
      </c>
    </row>
    <row r="11" spans="2:26" ht="43.5" customHeight="1">
      <c r="B11" s="346" t="s">
        <v>240</v>
      </c>
      <c r="C11" s="359" t="s">
        <v>241</v>
      </c>
      <c r="D11" s="336" t="s">
        <v>242</v>
      </c>
      <c r="E11" s="337" t="s">
        <v>243</v>
      </c>
      <c r="F11" s="338" t="s">
        <v>244</v>
      </c>
      <c r="G11" s="338" t="s">
        <v>245</v>
      </c>
      <c r="H11" s="338" t="s">
        <v>246</v>
      </c>
      <c r="I11" s="339">
        <v>2</v>
      </c>
      <c r="J11" s="340" t="s">
        <v>247</v>
      </c>
      <c r="K11" s="338" t="s">
        <v>248</v>
      </c>
      <c r="L11" s="338"/>
      <c r="M11" s="339"/>
      <c r="N11" s="337"/>
      <c r="O11" s="357">
        <v>0</v>
      </c>
      <c r="P11" s="338">
        <v>39</v>
      </c>
      <c r="Q11" s="361">
        <f t="shared" si="0"/>
        <v>39</v>
      </c>
      <c r="R11" s="330" t="s">
        <v>222</v>
      </c>
      <c r="S11" s="330">
        <v>0</v>
      </c>
      <c r="T11" s="335">
        <v>0</v>
      </c>
    </row>
    <row r="12" spans="2:26" ht="43.5" customHeight="1">
      <c r="B12" s="346" t="s">
        <v>240</v>
      </c>
      <c r="C12" s="359" t="s">
        <v>241</v>
      </c>
      <c r="D12" s="336" t="s">
        <v>249</v>
      </c>
      <c r="E12" s="337" t="s">
        <v>243</v>
      </c>
      <c r="F12" s="338" t="s">
        <v>244</v>
      </c>
      <c r="G12" s="338" t="s">
        <v>245</v>
      </c>
      <c r="H12" s="338" t="s">
        <v>246</v>
      </c>
      <c r="I12" s="339">
        <v>2</v>
      </c>
      <c r="J12" s="340" t="s">
        <v>247</v>
      </c>
      <c r="K12" s="338" t="s">
        <v>248</v>
      </c>
      <c r="L12" s="338"/>
      <c r="M12" s="339"/>
      <c r="N12" s="337"/>
      <c r="O12" s="357">
        <v>0</v>
      </c>
      <c r="P12" s="338">
        <v>2</v>
      </c>
      <c r="Q12" s="361">
        <f t="shared" si="0"/>
        <v>2</v>
      </c>
      <c r="R12" s="330" t="s">
        <v>222</v>
      </c>
      <c r="S12" s="330">
        <v>0</v>
      </c>
      <c r="T12" s="335">
        <v>0</v>
      </c>
    </row>
    <row r="13" spans="2:26" ht="43.5" customHeight="1">
      <c r="B13" s="346" t="s">
        <v>240</v>
      </c>
      <c r="C13" s="359" t="s">
        <v>241</v>
      </c>
      <c r="D13" s="336" t="s">
        <v>250</v>
      </c>
      <c r="E13" s="337" t="s">
        <v>243</v>
      </c>
      <c r="F13" s="338" t="s">
        <v>244</v>
      </c>
      <c r="G13" s="338" t="s">
        <v>245</v>
      </c>
      <c r="H13" s="338" t="s">
        <v>246</v>
      </c>
      <c r="I13" s="339">
        <v>2</v>
      </c>
      <c r="J13" s="340" t="s">
        <v>247</v>
      </c>
      <c r="K13" s="338" t="s">
        <v>248</v>
      </c>
      <c r="L13" s="338"/>
      <c r="M13" s="339"/>
      <c r="N13" s="337"/>
      <c r="O13" s="357">
        <v>0</v>
      </c>
      <c r="P13" s="338">
        <v>20</v>
      </c>
      <c r="Q13" s="361">
        <f t="shared" si="0"/>
        <v>20</v>
      </c>
      <c r="R13" s="330" t="s">
        <v>222</v>
      </c>
      <c r="S13" s="330">
        <v>0</v>
      </c>
      <c r="T13" s="335">
        <v>0</v>
      </c>
    </row>
    <row r="14" spans="2:26" ht="43.5" customHeight="1">
      <c r="B14" s="346" t="s">
        <v>240</v>
      </c>
      <c r="C14" s="359" t="s">
        <v>241</v>
      </c>
      <c r="D14" s="336" t="s">
        <v>251</v>
      </c>
      <c r="E14" s="337" t="s">
        <v>243</v>
      </c>
      <c r="F14" s="338" t="s">
        <v>244</v>
      </c>
      <c r="G14" s="338" t="s">
        <v>245</v>
      </c>
      <c r="H14" s="338" t="s">
        <v>246</v>
      </c>
      <c r="I14" s="339">
        <v>2</v>
      </c>
      <c r="J14" s="340" t="s">
        <v>247</v>
      </c>
      <c r="K14" s="338" t="s">
        <v>248</v>
      </c>
      <c r="L14" s="338"/>
      <c r="M14" s="339"/>
      <c r="N14" s="337"/>
      <c r="O14" s="357">
        <v>0</v>
      </c>
      <c r="P14" s="338">
        <v>6</v>
      </c>
      <c r="Q14" s="361">
        <f t="shared" si="0"/>
        <v>6</v>
      </c>
      <c r="R14" s="330" t="s">
        <v>222</v>
      </c>
      <c r="S14" s="330">
        <v>0</v>
      </c>
      <c r="T14" s="335">
        <v>0</v>
      </c>
    </row>
    <row r="15" spans="2:26" ht="43.5" customHeight="1">
      <c r="B15" s="346" t="s">
        <v>240</v>
      </c>
      <c r="C15" s="359" t="s">
        <v>241</v>
      </c>
      <c r="D15" s="336" t="s">
        <v>252</v>
      </c>
      <c r="E15" s="337" t="s">
        <v>243</v>
      </c>
      <c r="F15" s="338" t="s">
        <v>244</v>
      </c>
      <c r="G15" s="338" t="s">
        <v>245</v>
      </c>
      <c r="H15" s="338" t="s">
        <v>246</v>
      </c>
      <c r="I15" s="339">
        <v>2</v>
      </c>
      <c r="J15" s="340" t="s">
        <v>247</v>
      </c>
      <c r="K15" s="338" t="s">
        <v>248</v>
      </c>
      <c r="L15" s="338"/>
      <c r="M15" s="339"/>
      <c r="N15" s="337"/>
      <c r="O15" s="357">
        <v>0</v>
      </c>
      <c r="P15" s="338">
        <v>14</v>
      </c>
      <c r="Q15" s="361">
        <f t="shared" si="0"/>
        <v>14</v>
      </c>
      <c r="R15" s="330" t="s">
        <v>222</v>
      </c>
      <c r="S15" s="330">
        <v>0</v>
      </c>
      <c r="T15" s="335">
        <v>0</v>
      </c>
    </row>
    <row r="16" spans="2:26" ht="43.5" customHeight="1">
      <c r="B16" s="346" t="s">
        <v>240</v>
      </c>
      <c r="C16" s="359" t="s">
        <v>241</v>
      </c>
      <c r="D16" s="336" t="s">
        <v>253</v>
      </c>
      <c r="E16" s="337" t="s">
        <v>243</v>
      </c>
      <c r="F16" s="338" t="s">
        <v>244</v>
      </c>
      <c r="G16" s="338" t="s">
        <v>245</v>
      </c>
      <c r="H16" s="338" t="s">
        <v>246</v>
      </c>
      <c r="I16" s="339">
        <v>2</v>
      </c>
      <c r="J16" s="340" t="s">
        <v>247</v>
      </c>
      <c r="K16" s="338" t="s">
        <v>248</v>
      </c>
      <c r="L16" s="338"/>
      <c r="M16" s="339"/>
      <c r="N16" s="337"/>
      <c r="O16" s="357">
        <v>0</v>
      </c>
      <c r="P16" s="338">
        <v>11</v>
      </c>
      <c r="Q16" s="361">
        <f t="shared" si="0"/>
        <v>11</v>
      </c>
      <c r="R16" s="330" t="s">
        <v>222</v>
      </c>
      <c r="S16" s="330">
        <v>0</v>
      </c>
      <c r="T16" s="335">
        <v>0</v>
      </c>
    </row>
    <row r="17" spans="2:20" ht="43.5" customHeight="1">
      <c r="B17" s="346" t="s">
        <v>240</v>
      </c>
      <c r="C17" s="359" t="s">
        <v>241</v>
      </c>
      <c r="D17" s="336" t="s">
        <v>254</v>
      </c>
      <c r="E17" s="337" t="s">
        <v>243</v>
      </c>
      <c r="F17" s="338" t="s">
        <v>244</v>
      </c>
      <c r="G17" s="338" t="s">
        <v>245</v>
      </c>
      <c r="H17" s="338" t="s">
        <v>246</v>
      </c>
      <c r="I17" s="339">
        <v>2</v>
      </c>
      <c r="J17" s="340" t="s">
        <v>247</v>
      </c>
      <c r="K17" s="338" t="s">
        <v>248</v>
      </c>
      <c r="L17" s="338"/>
      <c r="M17" s="339"/>
      <c r="N17" s="337"/>
      <c r="O17" s="357">
        <v>0</v>
      </c>
      <c r="P17" s="338">
        <v>2</v>
      </c>
      <c r="Q17" s="361">
        <f t="shared" si="0"/>
        <v>2</v>
      </c>
      <c r="R17" s="330" t="s">
        <v>222</v>
      </c>
      <c r="S17" s="330">
        <v>0</v>
      </c>
      <c r="T17" s="335">
        <v>0</v>
      </c>
    </row>
    <row r="18" spans="2:20" ht="43.5" customHeight="1">
      <c r="B18" s="346" t="s">
        <v>240</v>
      </c>
      <c r="C18" s="359" t="s">
        <v>241</v>
      </c>
      <c r="D18" s="336" t="s">
        <v>255</v>
      </c>
      <c r="E18" s="337" t="s">
        <v>243</v>
      </c>
      <c r="F18" s="338" t="s">
        <v>244</v>
      </c>
      <c r="G18" s="338" t="s">
        <v>245</v>
      </c>
      <c r="H18" s="338" t="s">
        <v>246</v>
      </c>
      <c r="I18" s="339">
        <v>2</v>
      </c>
      <c r="J18" s="340" t="s">
        <v>247</v>
      </c>
      <c r="K18" s="338" t="s">
        <v>248</v>
      </c>
      <c r="L18" s="338"/>
      <c r="M18" s="339"/>
      <c r="N18" s="337"/>
      <c r="O18" s="357">
        <v>0</v>
      </c>
      <c r="P18" s="338">
        <v>3</v>
      </c>
      <c r="Q18" s="361">
        <f t="shared" si="0"/>
        <v>3</v>
      </c>
      <c r="R18" s="330" t="s">
        <v>222</v>
      </c>
      <c r="S18" s="330">
        <v>0</v>
      </c>
      <c r="T18" s="335">
        <v>0</v>
      </c>
    </row>
    <row r="19" spans="2:20" ht="43.5" customHeight="1">
      <c r="B19" s="346" t="s">
        <v>240</v>
      </c>
      <c r="C19" s="359" t="s">
        <v>241</v>
      </c>
      <c r="D19" s="336" t="s">
        <v>256</v>
      </c>
      <c r="E19" s="337" t="s">
        <v>243</v>
      </c>
      <c r="F19" s="338" t="s">
        <v>244</v>
      </c>
      <c r="G19" s="338" t="s">
        <v>245</v>
      </c>
      <c r="H19" s="338" t="s">
        <v>246</v>
      </c>
      <c r="I19" s="339">
        <v>2</v>
      </c>
      <c r="J19" s="340" t="s">
        <v>247</v>
      </c>
      <c r="K19" s="338" t="s">
        <v>248</v>
      </c>
      <c r="L19" s="338"/>
      <c r="M19" s="339"/>
      <c r="N19" s="337"/>
      <c r="O19" s="357">
        <v>0</v>
      </c>
      <c r="P19" s="338">
        <v>16</v>
      </c>
      <c r="Q19" s="361">
        <f t="shared" si="0"/>
        <v>16</v>
      </c>
      <c r="R19" s="330" t="s">
        <v>222</v>
      </c>
      <c r="S19" s="330">
        <v>0</v>
      </c>
      <c r="T19" s="335">
        <v>0</v>
      </c>
    </row>
    <row r="20" spans="2:20" ht="43.5" customHeight="1">
      <c r="B20" s="346" t="s">
        <v>240</v>
      </c>
      <c r="C20" s="359" t="s">
        <v>241</v>
      </c>
      <c r="D20" s="336" t="s">
        <v>257</v>
      </c>
      <c r="E20" s="337" t="s">
        <v>243</v>
      </c>
      <c r="F20" s="338" t="s">
        <v>244</v>
      </c>
      <c r="G20" s="338" t="s">
        <v>245</v>
      </c>
      <c r="H20" s="338" t="s">
        <v>246</v>
      </c>
      <c r="I20" s="339">
        <v>2</v>
      </c>
      <c r="J20" s="340" t="s">
        <v>247</v>
      </c>
      <c r="K20" s="338" t="s">
        <v>248</v>
      </c>
      <c r="L20" s="338"/>
      <c r="M20" s="339"/>
      <c r="N20" s="337"/>
      <c r="O20" s="357">
        <v>0</v>
      </c>
      <c r="P20" s="338">
        <v>12</v>
      </c>
      <c r="Q20" s="361">
        <f t="shared" si="0"/>
        <v>12</v>
      </c>
      <c r="R20" s="330" t="s">
        <v>222</v>
      </c>
      <c r="S20" s="330">
        <v>0</v>
      </c>
      <c r="T20" s="335">
        <v>0</v>
      </c>
    </row>
    <row r="21" spans="2:20" ht="37.5" customHeight="1" thickBot="1">
      <c r="B21" s="347" t="s">
        <v>258</v>
      </c>
      <c r="C21" s="343" t="s">
        <v>259</v>
      </c>
      <c r="D21" s="242" t="s">
        <v>260</v>
      </c>
      <c r="E21" s="290" t="s">
        <v>226</v>
      </c>
      <c r="F21" s="94" t="s">
        <v>215</v>
      </c>
      <c r="G21" s="94" t="s">
        <v>216</v>
      </c>
      <c r="H21" s="94" t="s">
        <v>217</v>
      </c>
      <c r="I21" s="251">
        <v>1</v>
      </c>
      <c r="J21" s="350" t="s">
        <v>261</v>
      </c>
      <c r="K21" s="94" t="s">
        <v>262</v>
      </c>
      <c r="L21" s="94"/>
      <c r="M21" s="251"/>
      <c r="N21" s="156"/>
      <c r="O21" s="388">
        <v>350</v>
      </c>
      <c r="P21" s="94">
        <v>0</v>
      </c>
      <c r="Q21" s="389">
        <f t="shared" si="0"/>
        <v>350</v>
      </c>
      <c r="R21" s="390" t="s">
        <v>222</v>
      </c>
      <c r="S21" s="390">
        <v>0</v>
      </c>
      <c r="T21" s="391">
        <v>0</v>
      </c>
    </row>
    <row r="22" spans="2:20" s="119" customFormat="1" ht="39.75" customHeight="1">
      <c r="I22" s="288">
        <f>SUM(I7:I21)</f>
        <v>32</v>
      </c>
      <c r="O22" s="289">
        <f>SUM(O7:O21)</f>
        <v>735</v>
      </c>
      <c r="P22" s="289">
        <f>SUM(P7:P21)</f>
        <v>1163</v>
      </c>
      <c r="Q22" s="289">
        <f>SUM(Q7:Q21)</f>
        <v>1898</v>
      </c>
      <c r="R22" s="289">
        <f>+COUNTIF(R7:R21,"SI")</f>
        <v>3</v>
      </c>
      <c r="S22" s="289">
        <f>+SUM(S7:S21)</f>
        <v>3</v>
      </c>
      <c r="T22" s="289">
        <f>+SUM(T7:T21)</f>
        <v>750</v>
      </c>
    </row>
    <row r="23" spans="2:20" ht="12" thickBot="1">
      <c r="I23" s="253" t="s">
        <v>52</v>
      </c>
      <c r="O23" s="297" t="s">
        <v>52</v>
      </c>
      <c r="P23" s="297" t="s">
        <v>52</v>
      </c>
      <c r="Q23" s="297" t="s">
        <v>52</v>
      </c>
      <c r="R23" s="297" t="s">
        <v>52</v>
      </c>
      <c r="S23" s="297" t="s">
        <v>52</v>
      </c>
      <c r="T23" s="297" t="s">
        <v>52</v>
      </c>
    </row>
    <row r="28" spans="2:20" ht="15" customHeight="1">
      <c r="O28" s="328"/>
      <c r="P28" s="328"/>
    </row>
    <row r="29" spans="2:20" ht="15" customHeight="1"/>
    <row r="31" spans="2:20" ht="30" customHeight="1">
      <c r="F31" s="90" t="s">
        <v>194</v>
      </c>
      <c r="G31" s="90" t="s">
        <v>263</v>
      </c>
      <c r="H31" s="90"/>
      <c r="I31" s="91" t="s">
        <v>264</v>
      </c>
      <c r="J31" s="247"/>
      <c r="L31" s="89" t="s">
        <v>200</v>
      </c>
      <c r="M31" s="89" t="s">
        <v>201</v>
      </c>
      <c r="N31" s="92" t="s">
        <v>202</v>
      </c>
    </row>
    <row r="32" spans="2:20">
      <c r="F32" s="245" t="s">
        <v>215</v>
      </c>
      <c r="G32" s="163" t="s">
        <v>265</v>
      </c>
      <c r="H32" s="163"/>
      <c r="I32" s="157" t="s">
        <v>266</v>
      </c>
      <c r="L32" s="157" t="s">
        <v>267</v>
      </c>
      <c r="M32" s="157" t="s">
        <v>268</v>
      </c>
      <c r="N32" s="252" t="s">
        <v>269</v>
      </c>
    </row>
    <row r="33" spans="6:14">
      <c r="F33" s="245" t="s">
        <v>244</v>
      </c>
      <c r="G33" s="163" t="s">
        <v>270</v>
      </c>
      <c r="H33" s="163"/>
      <c r="I33" s="157" t="s">
        <v>217</v>
      </c>
      <c r="L33" s="157" t="s">
        <v>271</v>
      </c>
      <c r="M33" s="157" t="s">
        <v>271</v>
      </c>
      <c r="N33" s="252" t="s">
        <v>272</v>
      </c>
    </row>
    <row r="34" spans="6:14">
      <c r="F34" s="245"/>
      <c r="G34" s="163" t="s">
        <v>273</v>
      </c>
      <c r="H34" s="163"/>
      <c r="I34" s="157" t="s">
        <v>274</v>
      </c>
      <c r="L34" s="157" t="s">
        <v>275</v>
      </c>
      <c r="M34" s="157" t="s">
        <v>276</v>
      </c>
      <c r="N34" s="252" t="s">
        <v>277</v>
      </c>
    </row>
    <row r="35" spans="6:14">
      <c r="G35" s="163" t="s">
        <v>278</v>
      </c>
      <c r="H35" s="163"/>
      <c r="I35" s="157" t="s">
        <v>246</v>
      </c>
      <c r="L35" s="157" t="s">
        <v>237</v>
      </c>
      <c r="M35" s="157" t="s">
        <v>279</v>
      </c>
      <c r="N35" s="252" t="s">
        <v>280</v>
      </c>
    </row>
    <row r="36" spans="6:14">
      <c r="G36" s="163" t="s">
        <v>281</v>
      </c>
      <c r="H36" s="163"/>
      <c r="I36" s="157" t="s">
        <v>282</v>
      </c>
      <c r="L36" s="157" t="s">
        <v>228</v>
      </c>
      <c r="M36" s="157" t="s">
        <v>283</v>
      </c>
      <c r="N36" s="252" t="s">
        <v>284</v>
      </c>
    </row>
    <row r="37" spans="6:14">
      <c r="G37" s="163" t="s">
        <v>285</v>
      </c>
      <c r="H37" s="163"/>
      <c r="I37" s="157" t="s">
        <v>286</v>
      </c>
      <c r="L37" s="157" t="s">
        <v>287</v>
      </c>
      <c r="M37" s="157" t="s">
        <v>288</v>
      </c>
      <c r="N37" s="252" t="s">
        <v>289</v>
      </c>
    </row>
    <row r="38" spans="6:14">
      <c r="G38" s="163" t="s">
        <v>290</v>
      </c>
      <c r="H38" s="163"/>
      <c r="I38" s="157" t="s">
        <v>291</v>
      </c>
      <c r="L38" s="157" t="s">
        <v>292</v>
      </c>
      <c r="M38" s="157" t="s">
        <v>293</v>
      </c>
      <c r="N38" s="252" t="s">
        <v>294</v>
      </c>
    </row>
    <row r="39" spans="6:14">
      <c r="G39" s="163" t="s">
        <v>295</v>
      </c>
      <c r="H39" s="163"/>
      <c r="I39" s="157" t="s">
        <v>296</v>
      </c>
      <c r="L39" s="157" t="s">
        <v>297</v>
      </c>
      <c r="M39" s="157" t="s">
        <v>298</v>
      </c>
      <c r="N39" s="252" t="s">
        <v>299</v>
      </c>
    </row>
    <row r="40" spans="6:14">
      <c r="G40" s="163" t="s">
        <v>245</v>
      </c>
      <c r="H40" s="163"/>
      <c r="I40" s="157" t="s">
        <v>300</v>
      </c>
      <c r="L40" s="157" t="s">
        <v>301</v>
      </c>
      <c r="M40" s="157" t="s">
        <v>302</v>
      </c>
      <c r="N40" s="252" t="s">
        <v>303</v>
      </c>
    </row>
    <row r="41" spans="6:14">
      <c r="G41" s="163" t="s">
        <v>304</v>
      </c>
      <c r="H41" s="163"/>
      <c r="I41" s="157" t="s">
        <v>305</v>
      </c>
      <c r="L41" s="157" t="s">
        <v>306</v>
      </c>
      <c r="M41" s="157" t="s">
        <v>307</v>
      </c>
      <c r="N41" s="252" t="s">
        <v>308</v>
      </c>
    </row>
    <row r="42" spans="6:14">
      <c r="G42" s="163" t="s">
        <v>309</v>
      </c>
      <c r="H42" s="163"/>
      <c r="I42" s="157" t="s">
        <v>310</v>
      </c>
      <c r="L42" s="157" t="s">
        <v>311</v>
      </c>
      <c r="M42" s="157" t="s">
        <v>312</v>
      </c>
      <c r="N42" s="252" t="s">
        <v>271</v>
      </c>
    </row>
    <row r="43" spans="6:14">
      <c r="G43" s="163" t="s">
        <v>313</v>
      </c>
      <c r="H43" s="163"/>
      <c r="I43" s="157" t="s">
        <v>314</v>
      </c>
      <c r="L43" s="157" t="s">
        <v>315</v>
      </c>
      <c r="M43" s="157" t="s">
        <v>316</v>
      </c>
      <c r="N43" s="252" t="s">
        <v>317</v>
      </c>
    </row>
    <row r="44" spans="6:14">
      <c r="G44" s="163" t="s">
        <v>318</v>
      </c>
      <c r="H44" s="163"/>
      <c r="I44" s="157" t="s">
        <v>319</v>
      </c>
      <c r="L44" s="157" t="s">
        <v>320</v>
      </c>
      <c r="M44" s="157" t="s">
        <v>321</v>
      </c>
      <c r="N44" s="252" t="s">
        <v>276</v>
      </c>
    </row>
    <row r="45" spans="6:14">
      <c r="G45" s="163" t="s">
        <v>322</v>
      </c>
      <c r="H45" s="163"/>
      <c r="I45" s="157" t="s">
        <v>323</v>
      </c>
      <c r="L45" s="157" t="s">
        <v>324</v>
      </c>
      <c r="M45" s="157" t="s">
        <v>325</v>
      </c>
      <c r="N45" s="252" t="s">
        <v>279</v>
      </c>
    </row>
    <row r="46" spans="6:14">
      <c r="G46" s="163" t="s">
        <v>326</v>
      </c>
      <c r="H46" s="163"/>
      <c r="I46" s="157" t="s">
        <v>327</v>
      </c>
      <c r="L46" s="157" t="s">
        <v>220</v>
      </c>
      <c r="M46" s="157" t="s">
        <v>328</v>
      </c>
      <c r="N46" s="252" t="s">
        <v>329</v>
      </c>
    </row>
    <row r="47" spans="6:14">
      <c r="G47" s="163" t="s">
        <v>330</v>
      </c>
      <c r="H47" s="163"/>
      <c r="I47" s="157" t="s">
        <v>331</v>
      </c>
      <c r="L47" s="157" t="s">
        <v>332</v>
      </c>
      <c r="M47" s="157" t="s">
        <v>333</v>
      </c>
      <c r="N47" s="252" t="s">
        <v>334</v>
      </c>
    </row>
    <row r="48" spans="6:14">
      <c r="G48" s="163" t="s">
        <v>335</v>
      </c>
      <c r="H48" s="163"/>
      <c r="I48" s="157" t="s">
        <v>336</v>
      </c>
      <c r="M48" s="157" t="s">
        <v>337</v>
      </c>
      <c r="N48" s="252" t="s">
        <v>338</v>
      </c>
    </row>
    <row r="49" spans="7:14">
      <c r="G49" s="163" t="s">
        <v>216</v>
      </c>
      <c r="H49" s="163"/>
      <c r="I49" s="157" t="s">
        <v>339</v>
      </c>
      <c r="M49" s="157" t="s">
        <v>340</v>
      </c>
      <c r="N49" s="252" t="s">
        <v>341</v>
      </c>
    </row>
    <row r="50" spans="7:14">
      <c r="G50" s="163" t="s">
        <v>342</v>
      </c>
      <c r="H50" s="163"/>
      <c r="I50" s="157" t="s">
        <v>343</v>
      </c>
      <c r="M50" s="157" t="s">
        <v>344</v>
      </c>
      <c r="N50" s="252" t="s">
        <v>345</v>
      </c>
    </row>
    <row r="51" spans="7:14">
      <c r="G51" s="163" t="s">
        <v>346</v>
      </c>
      <c r="H51" s="163"/>
      <c r="I51" s="157" t="s">
        <v>347</v>
      </c>
      <c r="M51" s="157" t="s">
        <v>348</v>
      </c>
      <c r="N51" s="252" t="s">
        <v>349</v>
      </c>
    </row>
    <row r="52" spans="7:14">
      <c r="G52" s="163" t="s">
        <v>350</v>
      </c>
      <c r="H52" s="163"/>
      <c r="I52" s="157" t="s">
        <v>351</v>
      </c>
      <c r="M52" s="157" t="s">
        <v>352</v>
      </c>
      <c r="N52" s="252" t="s">
        <v>353</v>
      </c>
    </row>
    <row r="53" spans="7:14">
      <c r="G53" s="163" t="s">
        <v>354</v>
      </c>
      <c r="H53" s="163"/>
      <c r="I53" s="157" t="s">
        <v>355</v>
      </c>
      <c r="M53" s="157" t="s">
        <v>356</v>
      </c>
      <c r="N53" s="252" t="s">
        <v>357</v>
      </c>
    </row>
    <row r="54" spans="7:14">
      <c r="G54" s="163" t="s">
        <v>358</v>
      </c>
      <c r="H54" s="163"/>
      <c r="I54" s="157" t="s">
        <v>359</v>
      </c>
      <c r="M54" s="157" t="s">
        <v>360</v>
      </c>
      <c r="N54" s="252" t="s">
        <v>361</v>
      </c>
    </row>
    <row r="55" spans="7:14">
      <c r="G55" s="163" t="s">
        <v>362</v>
      </c>
      <c r="H55" s="163"/>
      <c r="I55" s="157" t="s">
        <v>363</v>
      </c>
      <c r="M55" s="157" t="s">
        <v>238</v>
      </c>
      <c r="N55" s="252" t="s">
        <v>364</v>
      </c>
    </row>
    <row r="56" spans="7:14">
      <c r="G56" s="163" t="s">
        <v>365</v>
      </c>
      <c r="H56" s="163"/>
      <c r="I56" s="163" t="s">
        <v>366</v>
      </c>
      <c r="M56" s="157" t="s">
        <v>367</v>
      </c>
      <c r="N56" s="252" t="s">
        <v>368</v>
      </c>
    </row>
    <row r="57" spans="7:14">
      <c r="G57" s="163" t="s">
        <v>369</v>
      </c>
      <c r="H57" s="163"/>
      <c r="I57" s="163" t="s">
        <v>370</v>
      </c>
      <c r="M57" s="157" t="s">
        <v>371</v>
      </c>
      <c r="N57" s="252" t="s">
        <v>372</v>
      </c>
    </row>
    <row r="58" spans="7:14">
      <c r="G58" s="157" t="s">
        <v>373</v>
      </c>
      <c r="I58" s="163"/>
      <c r="M58" s="157" t="s">
        <v>374</v>
      </c>
      <c r="N58" s="252" t="s">
        <v>375</v>
      </c>
    </row>
    <row r="59" spans="7:14">
      <c r="M59" s="157" t="s">
        <v>376</v>
      </c>
      <c r="N59" s="252" t="s">
        <v>377</v>
      </c>
    </row>
    <row r="60" spans="7:14">
      <c r="M60" s="157" t="s">
        <v>378</v>
      </c>
      <c r="N60" s="252" t="s">
        <v>379</v>
      </c>
    </row>
    <row r="61" spans="7:14">
      <c r="M61" s="157" t="s">
        <v>380</v>
      </c>
      <c r="N61" s="252" t="s">
        <v>381</v>
      </c>
    </row>
    <row r="62" spans="7:14">
      <c r="M62" s="157" t="s">
        <v>382</v>
      </c>
      <c r="N62" s="252" t="s">
        <v>383</v>
      </c>
    </row>
    <row r="63" spans="7:14">
      <c r="M63" s="157" t="s">
        <v>384</v>
      </c>
      <c r="N63" s="252" t="s">
        <v>385</v>
      </c>
    </row>
    <row r="64" spans="7:14">
      <c r="M64" s="157" t="s">
        <v>315</v>
      </c>
      <c r="N64" s="252" t="s">
        <v>386</v>
      </c>
    </row>
    <row r="65" spans="13:14">
      <c r="M65" s="157" t="s">
        <v>387</v>
      </c>
      <c r="N65" s="252" t="s">
        <v>307</v>
      </c>
    </row>
    <row r="66" spans="13:14">
      <c r="M66" s="157" t="s">
        <v>388</v>
      </c>
      <c r="N66" s="252" t="s">
        <v>389</v>
      </c>
    </row>
    <row r="67" spans="13:14">
      <c r="M67" s="157" t="s">
        <v>390</v>
      </c>
      <c r="N67" s="252" t="s">
        <v>391</v>
      </c>
    </row>
    <row r="68" spans="13:14">
      <c r="M68" s="157" t="s">
        <v>392</v>
      </c>
      <c r="N68" s="252" t="s">
        <v>393</v>
      </c>
    </row>
    <row r="69" spans="13:14">
      <c r="M69" s="157" t="s">
        <v>332</v>
      </c>
      <c r="N69" s="252" t="s">
        <v>394</v>
      </c>
    </row>
    <row r="70" spans="13:14">
      <c r="M70" s="157" t="s">
        <v>395</v>
      </c>
      <c r="N70" s="252" t="s">
        <v>321</v>
      </c>
    </row>
    <row r="71" spans="13:14">
      <c r="M71" s="157" t="s">
        <v>396</v>
      </c>
      <c r="N71" s="252" t="s">
        <v>397</v>
      </c>
    </row>
    <row r="72" spans="13:14">
      <c r="M72" s="157" t="s">
        <v>398</v>
      </c>
      <c r="N72" s="252" t="s">
        <v>399</v>
      </c>
    </row>
    <row r="73" spans="13:14">
      <c r="M73" s="157" t="s">
        <v>400</v>
      </c>
      <c r="N73" s="252" t="s">
        <v>401</v>
      </c>
    </row>
    <row r="74" spans="13:14">
      <c r="M74" s="157" t="s">
        <v>402</v>
      </c>
      <c r="N74" s="252" t="s">
        <v>403</v>
      </c>
    </row>
    <row r="75" spans="13:14">
      <c r="M75" s="157" t="s">
        <v>404</v>
      </c>
      <c r="N75" s="252" t="s">
        <v>405</v>
      </c>
    </row>
    <row r="76" spans="13:14">
      <c r="M76" s="157" t="s">
        <v>406</v>
      </c>
      <c r="N76" s="252" t="s">
        <v>407</v>
      </c>
    </row>
    <row r="77" spans="13:14">
      <c r="M77" s="157" t="s">
        <v>229</v>
      </c>
      <c r="N77" s="252" t="s">
        <v>408</v>
      </c>
    </row>
    <row r="78" spans="13:14">
      <c r="M78" s="157" t="s">
        <v>221</v>
      </c>
      <c r="N78" s="252" t="s">
        <v>409</v>
      </c>
    </row>
    <row r="79" spans="13:14">
      <c r="M79" s="157" t="s">
        <v>410</v>
      </c>
      <c r="N79" s="252" t="s">
        <v>411</v>
      </c>
    </row>
    <row r="80" spans="13:14">
      <c r="M80" s="157" t="s">
        <v>412</v>
      </c>
      <c r="N80" s="252" t="s">
        <v>413</v>
      </c>
    </row>
    <row r="81" spans="13:14">
      <c r="M81" s="157" t="s">
        <v>414</v>
      </c>
      <c r="N81" s="252" t="s">
        <v>415</v>
      </c>
    </row>
    <row r="82" spans="13:14">
      <c r="M82" s="157" t="s">
        <v>416</v>
      </c>
      <c r="N82" s="252" t="s">
        <v>417</v>
      </c>
    </row>
    <row r="83" spans="13:14">
      <c r="M83" s="157" t="s">
        <v>418</v>
      </c>
      <c r="N83" s="252" t="s">
        <v>419</v>
      </c>
    </row>
    <row r="84" spans="13:14">
      <c r="M84" s="157" t="s">
        <v>420</v>
      </c>
      <c r="N84" s="252" t="s">
        <v>421</v>
      </c>
    </row>
    <row r="85" spans="13:14">
      <c r="M85" s="157" t="s">
        <v>422</v>
      </c>
      <c r="N85" s="252" t="s">
        <v>423</v>
      </c>
    </row>
    <row r="86" spans="13:14">
      <c r="M86" s="157" t="s">
        <v>228</v>
      </c>
      <c r="N86" s="252" t="s">
        <v>424</v>
      </c>
    </row>
    <row r="87" spans="13:14">
      <c r="M87" s="157" t="s">
        <v>425</v>
      </c>
      <c r="N87" s="252" t="s">
        <v>426</v>
      </c>
    </row>
    <row r="88" spans="13:14">
      <c r="M88" s="157" t="s">
        <v>427</v>
      </c>
      <c r="N88" s="252" t="s">
        <v>428</v>
      </c>
    </row>
    <row r="89" spans="13:14">
      <c r="M89" s="157" t="s">
        <v>429</v>
      </c>
      <c r="N89" s="252" t="s">
        <v>430</v>
      </c>
    </row>
    <row r="90" spans="13:14">
      <c r="N90" s="252" t="s">
        <v>431</v>
      </c>
    </row>
    <row r="91" spans="13:14">
      <c r="N91" s="252" t="s">
        <v>432</v>
      </c>
    </row>
    <row r="92" spans="13:14">
      <c r="N92" s="252" t="s">
        <v>433</v>
      </c>
    </row>
    <row r="93" spans="13:14">
      <c r="N93" s="252" t="s">
        <v>337</v>
      </c>
    </row>
    <row r="94" spans="13:14">
      <c r="N94" s="252" t="s">
        <v>434</v>
      </c>
    </row>
    <row r="95" spans="13:14">
      <c r="N95" s="252" t="s">
        <v>435</v>
      </c>
    </row>
    <row r="96" spans="13:14">
      <c r="N96" s="252" t="s">
        <v>436</v>
      </c>
    </row>
    <row r="97" spans="14:14">
      <c r="N97" s="252" t="s">
        <v>437</v>
      </c>
    </row>
    <row r="98" spans="14:14">
      <c r="N98" s="252" t="s">
        <v>438</v>
      </c>
    </row>
    <row r="99" spans="14:14">
      <c r="N99" s="252" t="s">
        <v>239</v>
      </c>
    </row>
    <row r="100" spans="14:14">
      <c r="N100" s="252" t="s">
        <v>439</v>
      </c>
    </row>
    <row r="101" spans="14:14">
      <c r="N101" s="252" t="s">
        <v>440</v>
      </c>
    </row>
    <row r="102" spans="14:14">
      <c r="N102" s="252" t="s">
        <v>348</v>
      </c>
    </row>
    <row r="103" spans="14:14">
      <c r="N103" s="252" t="s">
        <v>441</v>
      </c>
    </row>
    <row r="104" spans="14:14">
      <c r="N104" s="252" t="s">
        <v>442</v>
      </c>
    </row>
    <row r="105" spans="14:14">
      <c r="N105" s="252" t="s">
        <v>443</v>
      </c>
    </row>
    <row r="106" spans="14:14">
      <c r="N106" s="252" t="s">
        <v>444</v>
      </c>
    </row>
    <row r="107" spans="14:14">
      <c r="N107" s="252" t="s">
        <v>445</v>
      </c>
    </row>
    <row r="108" spans="14:14">
      <c r="N108" s="252" t="s">
        <v>446</v>
      </c>
    </row>
    <row r="109" spans="14:14">
      <c r="N109" s="252" t="s">
        <v>447</v>
      </c>
    </row>
    <row r="110" spans="14:14">
      <c r="N110" s="252" t="s">
        <v>356</v>
      </c>
    </row>
    <row r="111" spans="14:14">
      <c r="N111" s="252" t="s">
        <v>448</v>
      </c>
    </row>
    <row r="112" spans="14:14">
      <c r="N112" s="252" t="s">
        <v>449</v>
      </c>
    </row>
    <row r="113" spans="14:14">
      <c r="N113" s="252" t="s">
        <v>450</v>
      </c>
    </row>
    <row r="114" spans="14:14">
      <c r="N114" s="252" t="s">
        <v>451</v>
      </c>
    </row>
    <row r="115" spans="14:14">
      <c r="N115" s="252" t="s">
        <v>452</v>
      </c>
    </row>
    <row r="116" spans="14:14">
      <c r="N116" s="252" t="s">
        <v>453</v>
      </c>
    </row>
    <row r="117" spans="14:14">
      <c r="N117" s="252" t="s">
        <v>454</v>
      </c>
    </row>
    <row r="118" spans="14:14">
      <c r="N118" s="252" t="s">
        <v>455</v>
      </c>
    </row>
    <row r="119" spans="14:14">
      <c r="N119" s="252" t="s">
        <v>456</v>
      </c>
    </row>
    <row r="120" spans="14:14">
      <c r="N120" s="252" t="s">
        <v>457</v>
      </c>
    </row>
    <row r="121" spans="14:14">
      <c r="N121" s="252" t="s">
        <v>458</v>
      </c>
    </row>
    <row r="122" spans="14:14">
      <c r="N122" s="252" t="s">
        <v>459</v>
      </c>
    </row>
    <row r="123" spans="14:14">
      <c r="N123" s="252" t="s">
        <v>460</v>
      </c>
    </row>
    <row r="124" spans="14:14">
      <c r="N124" s="252" t="s">
        <v>461</v>
      </c>
    </row>
    <row r="125" spans="14:14">
      <c r="N125" s="252" t="s">
        <v>462</v>
      </c>
    </row>
    <row r="126" spans="14:14">
      <c r="N126" s="252" t="s">
        <v>463</v>
      </c>
    </row>
    <row r="127" spans="14:14">
      <c r="N127" s="252" t="s">
        <v>464</v>
      </c>
    </row>
    <row r="128" spans="14:14">
      <c r="N128" s="252" t="s">
        <v>465</v>
      </c>
    </row>
    <row r="129" spans="14:14">
      <c r="N129" s="252" t="s">
        <v>466</v>
      </c>
    </row>
    <row r="130" spans="14:14">
      <c r="N130" s="252" t="s">
        <v>467</v>
      </c>
    </row>
    <row r="131" spans="14:14">
      <c r="N131" s="252" t="s">
        <v>468</v>
      </c>
    </row>
    <row r="132" spans="14:14">
      <c r="N132" s="252" t="s">
        <v>469</v>
      </c>
    </row>
    <row r="133" spans="14:14">
      <c r="N133" s="252" t="s">
        <v>470</v>
      </c>
    </row>
    <row r="134" spans="14:14">
      <c r="N134" s="252" t="s">
        <v>471</v>
      </c>
    </row>
    <row r="135" spans="14:14">
      <c r="N135" s="252" t="s">
        <v>472</v>
      </c>
    </row>
    <row r="136" spans="14:14">
      <c r="N136" s="252" t="s">
        <v>473</v>
      </c>
    </row>
    <row r="137" spans="14:14">
      <c r="N137" s="252" t="s">
        <v>474</v>
      </c>
    </row>
    <row r="138" spans="14:14">
      <c r="N138" s="252" t="s">
        <v>475</v>
      </c>
    </row>
    <row r="139" spans="14:14">
      <c r="N139" s="252" t="s">
        <v>476</v>
      </c>
    </row>
    <row r="140" spans="14:14">
      <c r="N140" s="252" t="s">
        <v>371</v>
      </c>
    </row>
    <row r="141" spans="14:14">
      <c r="N141" s="252" t="s">
        <v>477</v>
      </c>
    </row>
    <row r="142" spans="14:14">
      <c r="N142" s="252" t="s">
        <v>478</v>
      </c>
    </row>
    <row r="143" spans="14:14">
      <c r="N143" s="252" t="s">
        <v>479</v>
      </c>
    </row>
    <row r="144" spans="14:14">
      <c r="N144" s="252" t="s">
        <v>480</v>
      </c>
    </row>
    <row r="145" spans="14:14">
      <c r="N145" s="252" t="s">
        <v>481</v>
      </c>
    </row>
    <row r="146" spans="14:14">
      <c r="N146" s="252" t="s">
        <v>376</v>
      </c>
    </row>
    <row r="147" spans="14:14">
      <c r="N147" s="252" t="s">
        <v>482</v>
      </c>
    </row>
    <row r="148" spans="14:14">
      <c r="N148" s="252" t="s">
        <v>483</v>
      </c>
    </row>
    <row r="149" spans="14:14">
      <c r="N149" s="252" t="s">
        <v>484</v>
      </c>
    </row>
    <row r="150" spans="14:14">
      <c r="N150" s="252" t="s">
        <v>485</v>
      </c>
    </row>
    <row r="151" spans="14:14">
      <c r="N151" s="252" t="s">
        <v>486</v>
      </c>
    </row>
    <row r="152" spans="14:14">
      <c r="N152" s="252" t="s">
        <v>487</v>
      </c>
    </row>
    <row r="153" spans="14:14">
      <c r="N153" s="252" t="s">
        <v>488</v>
      </c>
    </row>
    <row r="154" spans="14:14">
      <c r="N154" s="252" t="s">
        <v>489</v>
      </c>
    </row>
    <row r="155" spans="14:14">
      <c r="N155" s="252" t="s">
        <v>490</v>
      </c>
    </row>
    <row r="156" spans="14:14">
      <c r="N156" s="252" t="s">
        <v>491</v>
      </c>
    </row>
    <row r="157" spans="14:14">
      <c r="N157" s="252" t="s">
        <v>492</v>
      </c>
    </row>
    <row r="158" spans="14:14">
      <c r="N158" s="252" t="s">
        <v>493</v>
      </c>
    </row>
    <row r="159" spans="14:14">
      <c r="N159" s="252" t="s">
        <v>494</v>
      </c>
    </row>
    <row r="160" spans="14:14">
      <c r="N160" s="252" t="s">
        <v>495</v>
      </c>
    </row>
    <row r="161" spans="14:14">
      <c r="N161" s="252" t="s">
        <v>496</v>
      </c>
    </row>
    <row r="162" spans="14:14">
      <c r="N162" s="252" t="s">
        <v>497</v>
      </c>
    </row>
    <row r="163" spans="14:14">
      <c r="N163" s="252" t="s">
        <v>498</v>
      </c>
    </row>
    <row r="164" spans="14:14">
      <c r="N164" s="252" t="s">
        <v>499</v>
      </c>
    </row>
    <row r="165" spans="14:14">
      <c r="N165" s="252" t="s">
        <v>500</v>
      </c>
    </row>
    <row r="166" spans="14:14">
      <c r="N166" s="252" t="s">
        <v>501</v>
      </c>
    </row>
    <row r="167" spans="14:14">
      <c r="N167" s="252" t="s">
        <v>502</v>
      </c>
    </row>
    <row r="168" spans="14:14">
      <c r="N168" s="252" t="s">
        <v>503</v>
      </c>
    </row>
    <row r="169" spans="14:14">
      <c r="N169" s="252" t="s">
        <v>504</v>
      </c>
    </row>
    <row r="170" spans="14:14">
      <c r="N170" s="252" t="s">
        <v>505</v>
      </c>
    </row>
    <row r="171" spans="14:14">
      <c r="N171" s="252" t="s">
        <v>506</v>
      </c>
    </row>
    <row r="172" spans="14:14">
      <c r="N172" s="252" t="s">
        <v>380</v>
      </c>
    </row>
    <row r="173" spans="14:14">
      <c r="N173" s="252" t="s">
        <v>507</v>
      </c>
    </row>
    <row r="174" spans="14:14">
      <c r="N174" s="252" t="s">
        <v>508</v>
      </c>
    </row>
    <row r="175" spans="14:14">
      <c r="N175" s="252" t="s">
        <v>382</v>
      </c>
    </row>
    <row r="176" spans="14:14">
      <c r="N176" s="252" t="s">
        <v>509</v>
      </c>
    </row>
    <row r="177" spans="14:14">
      <c r="N177" s="252" t="s">
        <v>510</v>
      </c>
    </row>
    <row r="178" spans="14:14">
      <c r="N178" s="252" t="s">
        <v>511</v>
      </c>
    </row>
    <row r="179" spans="14:14">
      <c r="N179" s="252" t="s">
        <v>512</v>
      </c>
    </row>
    <row r="180" spans="14:14">
      <c r="N180" s="252" t="s">
        <v>513</v>
      </c>
    </row>
    <row r="181" spans="14:14">
      <c r="N181" s="252" t="s">
        <v>514</v>
      </c>
    </row>
    <row r="182" spans="14:14">
      <c r="N182" s="252" t="s">
        <v>515</v>
      </c>
    </row>
    <row r="183" spans="14:14">
      <c r="N183" s="252" t="s">
        <v>516</v>
      </c>
    </row>
    <row r="184" spans="14:14">
      <c r="N184" s="252" t="s">
        <v>384</v>
      </c>
    </row>
    <row r="185" spans="14:14">
      <c r="N185" s="252" t="s">
        <v>517</v>
      </c>
    </row>
    <row r="186" spans="14:14">
      <c r="N186" s="252" t="s">
        <v>306</v>
      </c>
    </row>
    <row r="187" spans="14:14">
      <c r="N187" s="252" t="s">
        <v>518</v>
      </c>
    </row>
    <row r="188" spans="14:14">
      <c r="N188" s="252" t="s">
        <v>519</v>
      </c>
    </row>
    <row r="189" spans="14:14">
      <c r="N189" s="252" t="s">
        <v>520</v>
      </c>
    </row>
    <row r="190" spans="14:14">
      <c r="N190" s="252" t="s">
        <v>521</v>
      </c>
    </row>
    <row r="191" spans="14:14">
      <c r="N191" s="252" t="s">
        <v>522</v>
      </c>
    </row>
    <row r="192" spans="14:14">
      <c r="N192" s="252" t="s">
        <v>523</v>
      </c>
    </row>
    <row r="193" spans="14:14">
      <c r="N193" s="252" t="s">
        <v>524</v>
      </c>
    </row>
    <row r="194" spans="14:14">
      <c r="N194" s="252" t="s">
        <v>525</v>
      </c>
    </row>
    <row r="195" spans="14:14">
      <c r="N195" s="252" t="s">
        <v>526</v>
      </c>
    </row>
    <row r="196" spans="14:14">
      <c r="N196" s="252" t="s">
        <v>527</v>
      </c>
    </row>
    <row r="197" spans="14:14">
      <c r="N197" s="252" t="s">
        <v>528</v>
      </c>
    </row>
    <row r="198" spans="14:14">
      <c r="N198" s="252" t="s">
        <v>529</v>
      </c>
    </row>
    <row r="199" spans="14:14">
      <c r="N199" s="252" t="s">
        <v>530</v>
      </c>
    </row>
    <row r="200" spans="14:14">
      <c r="N200" s="252" t="s">
        <v>531</v>
      </c>
    </row>
    <row r="201" spans="14:14">
      <c r="N201" s="252" t="s">
        <v>292</v>
      </c>
    </row>
    <row r="202" spans="14:14">
      <c r="N202" s="252" t="s">
        <v>532</v>
      </c>
    </row>
    <row r="203" spans="14:14">
      <c r="N203" s="252" t="s">
        <v>533</v>
      </c>
    </row>
    <row r="204" spans="14:14">
      <c r="N204" s="252" t="s">
        <v>534</v>
      </c>
    </row>
    <row r="205" spans="14:14">
      <c r="N205" s="252" t="s">
        <v>392</v>
      </c>
    </row>
    <row r="206" spans="14:14">
      <c r="N206" s="252" t="s">
        <v>535</v>
      </c>
    </row>
    <row r="207" spans="14:14">
      <c r="N207" s="252" t="s">
        <v>536</v>
      </c>
    </row>
    <row r="208" spans="14:14">
      <c r="N208" s="252" t="s">
        <v>537</v>
      </c>
    </row>
    <row r="209" spans="14:14">
      <c r="N209" s="252" t="s">
        <v>538</v>
      </c>
    </row>
    <row r="210" spans="14:14">
      <c r="N210" s="252" t="s">
        <v>539</v>
      </c>
    </row>
    <row r="211" spans="14:14">
      <c r="N211" s="252" t="s">
        <v>540</v>
      </c>
    </row>
    <row r="212" spans="14:14">
      <c r="N212" s="252" t="s">
        <v>541</v>
      </c>
    </row>
    <row r="213" spans="14:14">
      <c r="N213" s="252" t="s">
        <v>542</v>
      </c>
    </row>
    <row r="214" spans="14:14">
      <c r="N214" s="252" t="s">
        <v>543</v>
      </c>
    </row>
    <row r="215" spans="14:14">
      <c r="N215" s="252" t="s">
        <v>544</v>
      </c>
    </row>
    <row r="216" spans="14:14">
      <c r="N216" s="252" t="s">
        <v>545</v>
      </c>
    </row>
    <row r="217" spans="14:14">
      <c r="N217" s="252" t="s">
        <v>546</v>
      </c>
    </row>
    <row r="218" spans="14:14">
      <c r="N218" s="252" t="s">
        <v>547</v>
      </c>
    </row>
    <row r="219" spans="14:14">
      <c r="N219" s="252" t="s">
        <v>548</v>
      </c>
    </row>
    <row r="220" spans="14:14">
      <c r="N220" s="252" t="s">
        <v>549</v>
      </c>
    </row>
    <row r="221" spans="14:14">
      <c r="N221" s="252" t="s">
        <v>550</v>
      </c>
    </row>
    <row r="222" spans="14:14">
      <c r="N222" s="252" t="s">
        <v>551</v>
      </c>
    </row>
    <row r="223" spans="14:14">
      <c r="N223" s="252" t="s">
        <v>552</v>
      </c>
    </row>
    <row r="224" spans="14:14">
      <c r="N224" s="252" t="s">
        <v>395</v>
      </c>
    </row>
    <row r="225" spans="14:14">
      <c r="N225" s="252" t="s">
        <v>553</v>
      </c>
    </row>
    <row r="226" spans="14:14">
      <c r="N226" s="252" t="s">
        <v>554</v>
      </c>
    </row>
    <row r="227" spans="14:14">
      <c r="N227" s="252" t="s">
        <v>555</v>
      </c>
    </row>
    <row r="228" spans="14:14">
      <c r="N228" s="252" t="s">
        <v>556</v>
      </c>
    </row>
    <row r="229" spans="14:14">
      <c r="N229" s="252" t="s">
        <v>557</v>
      </c>
    </row>
    <row r="230" spans="14:14">
      <c r="N230" s="252" t="s">
        <v>558</v>
      </c>
    </row>
    <row r="231" spans="14:14">
      <c r="N231" s="252" t="s">
        <v>559</v>
      </c>
    </row>
    <row r="232" spans="14:14">
      <c r="N232" s="252" t="s">
        <v>560</v>
      </c>
    </row>
    <row r="233" spans="14:14">
      <c r="N233" s="252" t="s">
        <v>561</v>
      </c>
    </row>
    <row r="234" spans="14:14">
      <c r="N234" s="252" t="s">
        <v>562</v>
      </c>
    </row>
    <row r="235" spans="14:14">
      <c r="N235" s="252" t="s">
        <v>563</v>
      </c>
    </row>
    <row r="236" spans="14:14">
      <c r="N236" s="252" t="s">
        <v>564</v>
      </c>
    </row>
    <row r="237" spans="14:14">
      <c r="N237" s="252" t="s">
        <v>565</v>
      </c>
    </row>
    <row r="238" spans="14:14">
      <c r="N238" s="252" t="s">
        <v>566</v>
      </c>
    </row>
    <row r="239" spans="14:14">
      <c r="N239" s="252" t="s">
        <v>567</v>
      </c>
    </row>
    <row r="240" spans="14:14">
      <c r="N240" s="252" t="s">
        <v>568</v>
      </c>
    </row>
    <row r="241" spans="14:14">
      <c r="N241" s="252" t="s">
        <v>569</v>
      </c>
    </row>
    <row r="242" spans="14:14">
      <c r="N242" s="252" t="s">
        <v>570</v>
      </c>
    </row>
    <row r="243" spans="14:14">
      <c r="N243" s="252" t="s">
        <v>571</v>
      </c>
    </row>
    <row r="244" spans="14:14">
      <c r="N244" s="252" t="s">
        <v>572</v>
      </c>
    </row>
    <row r="245" spans="14:14">
      <c r="N245" s="252" t="s">
        <v>573</v>
      </c>
    </row>
    <row r="246" spans="14:14">
      <c r="N246" s="252" t="s">
        <v>574</v>
      </c>
    </row>
    <row r="247" spans="14:14">
      <c r="N247" s="252" t="s">
        <v>575</v>
      </c>
    </row>
    <row r="248" spans="14:14">
      <c r="N248" s="252" t="s">
        <v>400</v>
      </c>
    </row>
    <row r="249" spans="14:14">
      <c r="N249" s="252" t="s">
        <v>576</v>
      </c>
    </row>
    <row r="250" spans="14:14">
      <c r="N250" s="252" t="s">
        <v>577</v>
      </c>
    </row>
    <row r="251" spans="14:14">
      <c r="N251" s="252" t="s">
        <v>578</v>
      </c>
    </row>
    <row r="252" spans="14:14">
      <c r="N252" s="252" t="s">
        <v>579</v>
      </c>
    </row>
    <row r="253" spans="14:14">
      <c r="N253" s="252" t="s">
        <v>580</v>
      </c>
    </row>
    <row r="254" spans="14:14">
      <c r="N254" s="252" t="s">
        <v>581</v>
      </c>
    </row>
    <row r="255" spans="14:14">
      <c r="N255" s="252" t="s">
        <v>582</v>
      </c>
    </row>
    <row r="256" spans="14:14">
      <c r="N256" s="252" t="s">
        <v>583</v>
      </c>
    </row>
    <row r="257" spans="14:14">
      <c r="N257" s="252" t="s">
        <v>584</v>
      </c>
    </row>
    <row r="258" spans="14:14">
      <c r="N258" s="252" t="s">
        <v>585</v>
      </c>
    </row>
    <row r="259" spans="14:14">
      <c r="N259" s="252" t="s">
        <v>586</v>
      </c>
    </row>
    <row r="260" spans="14:14">
      <c r="N260" s="252" t="s">
        <v>587</v>
      </c>
    </row>
    <row r="261" spans="14:14">
      <c r="N261" s="252" t="s">
        <v>588</v>
      </c>
    </row>
    <row r="262" spans="14:14">
      <c r="N262" s="252" t="s">
        <v>589</v>
      </c>
    </row>
    <row r="263" spans="14:14">
      <c r="N263" s="252" t="s">
        <v>590</v>
      </c>
    </row>
    <row r="264" spans="14:14">
      <c r="N264" s="252" t="s">
        <v>591</v>
      </c>
    </row>
    <row r="265" spans="14:14">
      <c r="N265" s="252" t="s">
        <v>592</v>
      </c>
    </row>
    <row r="266" spans="14:14">
      <c r="N266" s="252" t="s">
        <v>593</v>
      </c>
    </row>
    <row r="267" spans="14:14">
      <c r="N267" s="252" t="s">
        <v>594</v>
      </c>
    </row>
    <row r="268" spans="14:14">
      <c r="N268" s="252" t="s">
        <v>595</v>
      </c>
    </row>
    <row r="269" spans="14:14">
      <c r="N269" s="252" t="s">
        <v>596</v>
      </c>
    </row>
    <row r="270" spans="14:14">
      <c r="N270" s="252" t="s">
        <v>597</v>
      </c>
    </row>
    <row r="271" spans="14:14">
      <c r="N271" s="252" t="s">
        <v>598</v>
      </c>
    </row>
    <row r="272" spans="14:14">
      <c r="N272" s="252" t="s">
        <v>599</v>
      </c>
    </row>
    <row r="273" spans="14:14">
      <c r="N273" s="252" t="s">
        <v>600</v>
      </c>
    </row>
    <row r="274" spans="14:14">
      <c r="N274" s="252" t="s">
        <v>601</v>
      </c>
    </row>
    <row r="275" spans="14:14">
      <c r="N275" s="252" t="s">
        <v>602</v>
      </c>
    </row>
    <row r="276" spans="14:14">
      <c r="N276" s="252" t="s">
        <v>603</v>
      </c>
    </row>
    <row r="277" spans="14:14">
      <c r="N277" s="252" t="s">
        <v>604</v>
      </c>
    </row>
    <row r="278" spans="14:14">
      <c r="N278" s="252" t="s">
        <v>605</v>
      </c>
    </row>
    <row r="279" spans="14:14">
      <c r="N279" s="252" t="s">
        <v>606</v>
      </c>
    </row>
    <row r="280" spans="14:14">
      <c r="N280" s="252" t="s">
        <v>607</v>
      </c>
    </row>
    <row r="281" spans="14:14">
      <c r="N281" s="252" t="s">
        <v>608</v>
      </c>
    </row>
    <row r="282" spans="14:14">
      <c r="N282" s="252" t="s">
        <v>609</v>
      </c>
    </row>
    <row r="283" spans="14:14">
      <c r="N283" s="252" t="s">
        <v>610</v>
      </c>
    </row>
    <row r="284" spans="14:14">
      <c r="N284" s="252" t="s">
        <v>611</v>
      </c>
    </row>
    <row r="285" spans="14:14">
      <c r="N285" s="252" t="s">
        <v>402</v>
      </c>
    </row>
    <row r="286" spans="14:14">
      <c r="N286" s="252" t="s">
        <v>612</v>
      </c>
    </row>
    <row r="287" spans="14:14">
      <c r="N287" s="252" t="s">
        <v>613</v>
      </c>
    </row>
    <row r="288" spans="14:14">
      <c r="N288" s="252" t="s">
        <v>614</v>
      </c>
    </row>
    <row r="289" spans="14:14">
      <c r="N289" s="252" t="s">
        <v>615</v>
      </c>
    </row>
    <row r="290" spans="14:14">
      <c r="N290" s="252" t="s">
        <v>616</v>
      </c>
    </row>
    <row r="291" spans="14:14">
      <c r="N291" s="252" t="s">
        <v>617</v>
      </c>
    </row>
    <row r="292" spans="14:14">
      <c r="N292" s="252" t="s">
        <v>618</v>
      </c>
    </row>
    <row r="293" spans="14:14">
      <c r="N293" s="252" t="s">
        <v>619</v>
      </c>
    </row>
    <row r="294" spans="14:14">
      <c r="N294" s="252" t="s">
        <v>620</v>
      </c>
    </row>
    <row r="295" spans="14:14">
      <c r="N295" s="252" t="s">
        <v>621</v>
      </c>
    </row>
    <row r="296" spans="14:14">
      <c r="N296" s="252" t="s">
        <v>622</v>
      </c>
    </row>
    <row r="297" spans="14:14">
      <c r="N297" s="252" t="s">
        <v>623</v>
      </c>
    </row>
    <row r="298" spans="14:14">
      <c r="N298" s="252" t="s">
        <v>624</v>
      </c>
    </row>
    <row r="299" spans="14:14">
      <c r="N299" s="252" t="s">
        <v>625</v>
      </c>
    </row>
    <row r="300" spans="14:14">
      <c r="N300" s="252" t="s">
        <v>626</v>
      </c>
    </row>
    <row r="301" spans="14:14">
      <c r="N301" s="252" t="s">
        <v>627</v>
      </c>
    </row>
    <row r="302" spans="14:14">
      <c r="N302" s="252" t="s">
        <v>628</v>
      </c>
    </row>
    <row r="303" spans="14:14">
      <c r="N303" s="252" t="s">
        <v>629</v>
      </c>
    </row>
    <row r="304" spans="14:14">
      <c r="N304" s="252" t="s">
        <v>630</v>
      </c>
    </row>
    <row r="305" spans="14:14">
      <c r="N305" s="252" t="s">
        <v>631</v>
      </c>
    </row>
    <row r="306" spans="14:14">
      <c r="N306" s="252" t="s">
        <v>632</v>
      </c>
    </row>
    <row r="307" spans="14:14">
      <c r="N307" s="252" t="s">
        <v>633</v>
      </c>
    </row>
    <row r="308" spans="14:14">
      <c r="N308" s="252" t="s">
        <v>634</v>
      </c>
    </row>
    <row r="309" spans="14:14">
      <c r="N309" s="252" t="s">
        <v>635</v>
      </c>
    </row>
    <row r="310" spans="14:14">
      <c r="N310" s="252" t="s">
        <v>636</v>
      </c>
    </row>
    <row r="311" spans="14:14">
      <c r="N311" s="252" t="s">
        <v>637</v>
      </c>
    </row>
    <row r="312" spans="14:14">
      <c r="N312" s="252" t="s">
        <v>406</v>
      </c>
    </row>
    <row r="313" spans="14:14">
      <c r="N313" s="252" t="s">
        <v>638</v>
      </c>
    </row>
    <row r="314" spans="14:14">
      <c r="N314" s="252" t="s">
        <v>639</v>
      </c>
    </row>
    <row r="315" spans="14:14">
      <c r="N315" s="252" t="s">
        <v>640</v>
      </c>
    </row>
    <row r="316" spans="14:14">
      <c r="N316" s="252" t="s">
        <v>641</v>
      </c>
    </row>
    <row r="317" spans="14:14">
      <c r="N317" s="252" t="s">
        <v>642</v>
      </c>
    </row>
    <row r="318" spans="14:14">
      <c r="N318" s="252" t="s">
        <v>230</v>
      </c>
    </row>
    <row r="319" spans="14:14">
      <c r="N319" s="252" t="s">
        <v>643</v>
      </c>
    </row>
    <row r="320" spans="14:14">
      <c r="N320" s="252" t="s">
        <v>644</v>
      </c>
    </row>
    <row r="321" spans="14:14">
      <c r="N321" s="252" t="s">
        <v>645</v>
      </c>
    </row>
    <row r="322" spans="14:14">
      <c r="N322" s="252" t="s">
        <v>646</v>
      </c>
    </row>
    <row r="323" spans="14:14">
      <c r="N323" s="252" t="s">
        <v>647</v>
      </c>
    </row>
    <row r="324" spans="14:14">
      <c r="N324" s="252" t="s">
        <v>648</v>
      </c>
    </row>
    <row r="325" spans="14:14">
      <c r="N325" s="252" t="s">
        <v>649</v>
      </c>
    </row>
    <row r="326" spans="14:14">
      <c r="N326" s="252" t="s">
        <v>650</v>
      </c>
    </row>
    <row r="327" spans="14:14">
      <c r="N327" s="252" t="s">
        <v>651</v>
      </c>
    </row>
    <row r="328" spans="14:14">
      <c r="N328" s="252" t="s">
        <v>652</v>
      </c>
    </row>
    <row r="329" spans="14:14">
      <c r="N329" s="252" t="s">
        <v>653</v>
      </c>
    </row>
    <row r="330" spans="14:14">
      <c r="N330" s="252" t="s">
        <v>654</v>
      </c>
    </row>
    <row r="331" spans="14:14">
      <c r="N331" s="252" t="s">
        <v>655</v>
      </c>
    </row>
    <row r="332" spans="14:14">
      <c r="N332" s="252" t="s">
        <v>656</v>
      </c>
    </row>
    <row r="333" spans="14:14">
      <c r="N333" s="252" t="s">
        <v>657</v>
      </c>
    </row>
    <row r="334" spans="14:14">
      <c r="N334" s="252" t="s">
        <v>658</v>
      </c>
    </row>
    <row r="335" spans="14:14">
      <c r="N335" s="252" t="s">
        <v>659</v>
      </c>
    </row>
    <row r="336" spans="14:14">
      <c r="N336" s="252" t="s">
        <v>660</v>
      </c>
    </row>
    <row r="337" spans="14:14">
      <c r="N337" s="252" t="s">
        <v>661</v>
      </c>
    </row>
    <row r="338" spans="14:14">
      <c r="N338" s="252" t="s">
        <v>662</v>
      </c>
    </row>
    <row r="339" spans="14:14">
      <c r="N339" s="252" t="s">
        <v>663</v>
      </c>
    </row>
    <row r="340" spans="14:14">
      <c r="N340" s="252" t="s">
        <v>221</v>
      </c>
    </row>
    <row r="341" spans="14:14">
      <c r="N341" s="252" t="s">
        <v>664</v>
      </c>
    </row>
    <row r="342" spans="14:14">
      <c r="N342" s="252" t="s">
        <v>665</v>
      </c>
    </row>
    <row r="343" spans="14:14">
      <c r="N343" s="252" t="s">
        <v>410</v>
      </c>
    </row>
    <row r="344" spans="14:14">
      <c r="N344" s="252" t="s">
        <v>412</v>
      </c>
    </row>
    <row r="345" spans="14:14">
      <c r="N345" s="252" t="s">
        <v>666</v>
      </c>
    </row>
    <row r="346" spans="14:14">
      <c r="N346" s="252" t="s">
        <v>667</v>
      </c>
    </row>
    <row r="347" spans="14:14">
      <c r="N347" s="252" t="s">
        <v>668</v>
      </c>
    </row>
    <row r="348" spans="14:14">
      <c r="N348" s="252" t="s">
        <v>669</v>
      </c>
    </row>
    <row r="349" spans="14:14">
      <c r="N349" s="252" t="s">
        <v>670</v>
      </c>
    </row>
    <row r="350" spans="14:14">
      <c r="N350" s="252" t="s">
        <v>671</v>
      </c>
    </row>
    <row r="351" spans="14:14">
      <c r="N351" s="252" t="s">
        <v>672</v>
      </c>
    </row>
    <row r="352" spans="14:14">
      <c r="N352" s="252" t="s">
        <v>673</v>
      </c>
    </row>
    <row r="353" spans="14:14">
      <c r="N353" s="252" t="s">
        <v>674</v>
      </c>
    </row>
    <row r="354" spans="14:14">
      <c r="N354" s="252" t="s">
        <v>418</v>
      </c>
    </row>
    <row r="355" spans="14:14">
      <c r="N355" s="252" t="s">
        <v>675</v>
      </c>
    </row>
    <row r="356" spans="14:14">
      <c r="N356" s="252" t="s">
        <v>676</v>
      </c>
    </row>
    <row r="357" spans="14:14">
      <c r="N357" s="252" t="s">
        <v>677</v>
      </c>
    </row>
    <row r="358" spans="14:14">
      <c r="N358" s="252" t="s">
        <v>678</v>
      </c>
    </row>
    <row r="359" spans="14:14">
      <c r="N359" s="252" t="s">
        <v>679</v>
      </c>
    </row>
    <row r="360" spans="14:14">
      <c r="N360" s="252" t="s">
        <v>680</v>
      </c>
    </row>
    <row r="361" spans="14:14">
      <c r="N361" s="252" t="s">
        <v>681</v>
      </c>
    </row>
    <row r="362" spans="14:14">
      <c r="N362" s="252" t="s">
        <v>422</v>
      </c>
    </row>
    <row r="363" spans="14:14">
      <c r="N363" s="252" t="s">
        <v>682</v>
      </c>
    </row>
    <row r="364" spans="14:14">
      <c r="N364" s="252" t="s">
        <v>228</v>
      </c>
    </row>
    <row r="365" spans="14:14">
      <c r="N365" s="252" t="s">
        <v>683</v>
      </c>
    </row>
    <row r="366" spans="14:14">
      <c r="N366" s="252" t="s">
        <v>684</v>
      </c>
    </row>
    <row r="367" spans="14:14">
      <c r="N367" s="252" t="s">
        <v>685</v>
      </c>
    </row>
    <row r="368" spans="14:14">
      <c r="N368" s="252" t="s">
        <v>686</v>
      </c>
    </row>
    <row r="369" spans="14:14">
      <c r="N369" s="252" t="s">
        <v>687</v>
      </c>
    </row>
    <row r="370" spans="14:14">
      <c r="N370" s="252" t="s">
        <v>688</v>
      </c>
    </row>
    <row r="371" spans="14:14">
      <c r="N371" s="252" t="s">
        <v>689</v>
      </c>
    </row>
    <row r="372" spans="14:14">
      <c r="N372" s="252" t="s">
        <v>690</v>
      </c>
    </row>
    <row r="373" spans="14:14">
      <c r="N373" s="252" t="s">
        <v>691</v>
      </c>
    </row>
    <row r="374" spans="14:14">
      <c r="N374" s="252" t="s">
        <v>692</v>
      </c>
    </row>
    <row r="375" spans="14:14">
      <c r="N375" s="252" t="s">
        <v>693</v>
      </c>
    </row>
    <row r="376" spans="14:14">
      <c r="N376" s="252" t="s">
        <v>694</v>
      </c>
    </row>
    <row r="377" spans="14:14">
      <c r="N377" s="252" t="s">
        <v>695</v>
      </c>
    </row>
  </sheetData>
  <autoFilter ref="A6:WWH23" xr:uid="{00000000-0001-0000-0600-000000000000}"/>
  <mergeCells count="24">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 ref="G3:I3"/>
    <mergeCell ref="B4:B5"/>
    <mergeCell ref="N4:N5"/>
    <mergeCell ref="J4:J5"/>
    <mergeCell ref="K4:K5"/>
    <mergeCell ref="L4:L5"/>
    <mergeCell ref="H4:H5"/>
    <mergeCell ref="I4:I5"/>
  </mergeCells>
  <dataValidations count="15">
    <dataValidation type="list" showInputMessage="1" showErrorMessage="1" sqref="WVT983022:WVT983032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WCB983022:WCB983032 VSF983022:VSF983032 VIJ983022:VIJ983032 UYN983022:UYN983032 UOR983022:UOR983032 UEV983022:UEV983032 TUZ983022:TUZ983032 TLD983022:TLD983032 TBH983022:TBH983032 SRL983022:SRL983032 SHP983022:SHP983032 RXT983022:RXT983032 RNX983022:RNX983032 REB983022:REB983032 QUF983022:QUF983032 QKJ983022:QKJ983032 QAN983022:QAN983032 PQR983022:PQR983032 PGV983022:PGV983032 OWZ983022:OWZ983032 OND983022:OND983032 ODH983022:ODH983032 NTL983022:NTL983032 NJP983022:NJP983032 MZT983022:MZT983032 MPX983022:MPX983032 MGB983022:MGB983032 LWF983022:LWF983032 LMJ983022:LMJ983032 LCN983022:LCN983032 KSR983022:KSR983032 KIV983022:KIV983032 JYZ983022:JYZ983032 JPD983022:JPD983032 JFH983022:JFH983032 IVL983022:IVL983032 ILP983022:ILP983032 IBT983022:IBT983032 HRX983022:HRX983032 HIB983022:HIB983032 GYF983022:GYF983032 GOJ983022:GOJ983032 GEN983022:GEN983032 FUR983022:FUR983032 FKV983022:FKV983032 FAZ983022:FAZ983032 ERD983022:ERD983032 EHH983022:EHH983032 DXL983022:DXL983032 DNP983022:DNP983032 DDT983022:DDT983032 CTX983022:CTX983032 CKB983022:CKB983032 CAF983022:CAF983032 BQJ983022:BQJ983032 BGN983022:BGN983032 AWR983022:AWR983032 AMV983022:AMV983032 ACZ983022:ACZ983032 TD983022:TD983032 JH983022:JH983032 H983045:H983055 WVT917486:WVT917496 WLX917486:WLX917496 WCB917486:WCB917496 VSF917486:VSF917496 VIJ917486:VIJ917496 UYN917486:UYN917496 UOR917486:UOR917496 UEV917486:UEV917496 TUZ917486:TUZ917496 TLD917486:TLD917496 TBH917486:TBH917496 SRL917486:SRL917496 SHP917486:SHP917496 RXT917486:RXT917496 RNX917486:RNX917496 REB917486:REB917496 QUF917486:QUF917496 QKJ917486:QKJ917496 QAN917486:QAN917496 PQR917486:PQR917496 PGV917486:PGV917496 OWZ917486:OWZ917496 OND917486:OND917496 ODH917486:ODH917496 NTL917486:NTL917496 NJP917486:NJP917496 MZT917486:MZT917496 MPX917486:MPX917496 MGB917486:MGB917496 LWF917486:LWF917496 LMJ917486:LMJ917496 LCN917486:LCN917496 KSR917486:KSR917496 KIV917486:KIV917496 JYZ917486:JYZ917496 JPD917486:JPD917496 JFH917486:JFH917496 IVL917486:IVL917496 ILP917486:ILP917496 IBT917486:IBT917496 HRX917486:HRX917496 HIB917486:HIB917496 GYF917486:GYF917496 GOJ917486:GOJ917496 GEN917486:GEN917496 FUR917486:FUR917496 FKV917486:FKV917496 FAZ917486:FAZ917496 ERD917486:ERD917496 EHH917486:EHH917496 DXL917486:DXL917496 DNP917486:DNP917496 DDT917486:DDT917496 CTX917486:CTX917496 CKB917486:CKB917496 CAF917486:CAF917496 BQJ917486:BQJ917496 BGN917486:BGN917496 AWR917486:AWR917496 AMV917486:AMV917496 ACZ917486:ACZ917496 TD917486:TD917496 JH917486:JH917496 H917509:H917519 WVT851950:WVT851960 WLX851950:WLX851960 WCB851950:WCB851960 VSF851950:VSF851960 VIJ851950:VIJ851960 UYN851950:UYN851960 UOR851950:UOR851960 UEV851950:UEV851960 TUZ851950:TUZ851960 TLD851950:TLD851960 TBH851950:TBH851960 SRL851950:SRL851960 SHP851950:SHP851960 RXT851950:RXT851960 RNX851950:RNX851960 REB851950:REB851960 QUF851950:QUF851960 QKJ851950:QKJ851960 QAN851950:QAN851960 PQR851950:PQR851960 PGV851950:PGV851960 OWZ851950:OWZ851960 OND851950:OND851960 ODH851950:ODH851960 NTL851950:NTL851960 NJP851950:NJP851960 MZT851950:MZT851960 MPX851950:MPX851960 MGB851950:MGB851960 LWF851950:LWF851960 LMJ851950:LMJ851960 LCN851950:LCN851960 KSR851950:KSR851960 KIV851950:KIV851960 JYZ851950:JYZ851960 JPD851950:JPD851960 JFH851950:JFH851960 IVL851950:IVL851960 ILP851950:ILP851960 IBT851950:IBT851960 HRX851950:HRX851960 HIB851950:HIB851960 GYF851950:GYF851960 GOJ851950:GOJ851960 GEN851950:GEN851960 FUR851950:FUR851960 FKV851950:FKV851960 FAZ851950:FAZ851960 ERD851950:ERD851960 EHH851950:EHH851960 DXL851950:DXL851960 DNP851950:DNP851960 DDT851950:DDT851960 CTX851950:CTX851960 CKB851950:CKB851960 CAF851950:CAF851960 BQJ851950:BQJ851960 BGN851950:BGN851960 AWR851950:AWR851960 AMV851950:AMV851960 ACZ851950:ACZ851960 TD851950:TD851960 JH851950:JH851960 H851973:H851983 WVT786414:WVT786424 WLX786414:WLX786424 WCB786414:WCB786424 VSF786414:VSF786424 VIJ786414:VIJ786424 UYN786414:UYN786424 UOR786414:UOR786424 UEV786414:UEV786424 TUZ786414:TUZ786424 TLD786414:TLD786424 TBH786414:TBH786424 SRL786414:SRL786424 SHP786414:SHP786424 RXT786414:RXT786424 RNX786414:RNX786424 REB786414:REB786424 QUF786414:QUF786424 QKJ786414:QKJ786424 QAN786414:QAN786424 PQR786414:PQR786424 PGV786414:PGV786424 OWZ786414:OWZ786424 OND786414:OND786424 ODH786414:ODH786424 NTL786414:NTL786424 NJP786414:NJP786424 MZT786414:MZT786424 MPX786414:MPX786424 MGB786414:MGB786424 LWF786414:LWF786424 LMJ786414:LMJ786424 LCN786414:LCN786424 KSR786414:KSR786424 KIV786414:KIV786424 JYZ786414:JYZ786424 JPD786414:JPD786424 JFH786414:JFH786424 IVL786414:IVL786424 ILP786414:ILP786424 IBT786414:IBT786424 HRX786414:HRX786424 HIB786414:HIB786424 GYF786414:GYF786424 GOJ786414:GOJ786424 GEN786414:GEN786424 FUR786414:FUR786424 FKV786414:FKV786424 FAZ786414:FAZ786424 ERD786414:ERD786424 EHH786414:EHH786424 DXL786414:DXL786424 DNP786414:DNP786424 DDT786414:DDT786424 CTX786414:CTX786424 CKB786414:CKB786424 CAF786414:CAF786424 BQJ786414:BQJ786424 BGN786414:BGN786424 AWR786414:AWR786424 AMV786414:AMV786424 ACZ786414:ACZ786424 TD786414:TD786424 JH786414:JH786424 H786437:H786447 WVT720878:WVT720888 WLX720878:WLX720888 WCB720878:WCB720888 VSF720878:VSF720888 VIJ720878:VIJ720888 UYN720878:UYN720888 UOR720878:UOR720888 UEV720878:UEV720888 TUZ720878:TUZ720888 TLD720878:TLD720888 TBH720878:TBH720888 SRL720878:SRL720888 SHP720878:SHP720888 RXT720878:RXT720888 RNX720878:RNX720888 REB720878:REB720888 QUF720878:QUF720888 QKJ720878:QKJ720888 QAN720878:QAN720888 PQR720878:PQR720888 PGV720878:PGV720888 OWZ720878:OWZ720888 OND720878:OND720888 ODH720878:ODH720888 NTL720878:NTL720888 NJP720878:NJP720888 MZT720878:MZT720888 MPX720878:MPX720888 MGB720878:MGB720888 LWF720878:LWF720888 LMJ720878:LMJ720888 LCN720878:LCN720888 KSR720878:KSR720888 KIV720878:KIV720888 JYZ720878:JYZ720888 JPD720878:JPD720888 JFH720878:JFH720888 IVL720878:IVL720888 ILP720878:ILP720888 IBT720878:IBT720888 HRX720878:HRX720888 HIB720878:HIB720888 GYF720878:GYF720888 GOJ720878:GOJ720888 GEN720878:GEN720888 FUR720878:FUR720888 FKV720878:FKV720888 FAZ720878:FAZ720888 ERD720878:ERD720888 EHH720878:EHH720888 DXL720878:DXL720888 DNP720878:DNP720888 DDT720878:DDT720888 CTX720878:CTX720888 CKB720878:CKB720888 CAF720878:CAF720888 BQJ720878:BQJ720888 BGN720878:BGN720888 AWR720878:AWR720888 AMV720878:AMV720888 ACZ720878:ACZ720888 TD720878:TD720888 JH720878:JH720888 H720901:H720911 WVT655342:WVT655352 WLX655342:WLX655352 WCB655342:WCB655352 VSF655342:VSF655352 VIJ655342:VIJ655352 UYN655342:UYN655352 UOR655342:UOR655352 UEV655342:UEV655352 TUZ655342:TUZ655352 TLD655342:TLD655352 TBH655342:TBH655352 SRL655342:SRL655352 SHP655342:SHP655352 RXT655342:RXT655352 RNX655342:RNX655352 REB655342:REB655352 QUF655342:QUF655352 QKJ655342:QKJ655352 QAN655342:QAN655352 PQR655342:PQR655352 PGV655342:PGV655352 OWZ655342:OWZ655352 OND655342:OND655352 ODH655342:ODH655352 NTL655342:NTL655352 NJP655342:NJP655352 MZT655342:MZT655352 MPX655342:MPX655352 MGB655342:MGB655352 LWF655342:LWF655352 LMJ655342:LMJ655352 LCN655342:LCN655352 KSR655342:KSR655352 KIV655342:KIV655352 JYZ655342:JYZ655352 JPD655342:JPD655352 JFH655342:JFH655352 IVL655342:IVL655352 ILP655342:ILP655352 IBT655342:IBT655352 HRX655342:HRX655352 HIB655342:HIB655352 GYF655342:GYF655352 GOJ655342:GOJ655352 GEN655342:GEN655352 FUR655342:FUR655352 FKV655342:FKV655352 FAZ655342:FAZ655352 ERD655342:ERD655352 EHH655342:EHH655352 DXL655342:DXL655352 DNP655342:DNP655352 DDT655342:DDT655352 CTX655342:CTX655352 CKB655342:CKB655352 CAF655342:CAF655352 BQJ655342:BQJ655352 BGN655342:BGN655352 AWR655342:AWR655352 AMV655342:AMV655352 ACZ655342:ACZ655352 TD655342:TD655352 JH655342:JH655352 H655365:H655375 WVT589806:WVT589816 WLX589806:WLX589816 WCB589806:WCB589816 VSF589806:VSF589816 VIJ589806:VIJ589816 UYN589806:UYN589816 UOR589806:UOR589816 UEV589806:UEV589816 TUZ589806:TUZ589816 TLD589806:TLD589816 TBH589806:TBH589816 SRL589806:SRL589816 SHP589806:SHP589816 RXT589806:RXT589816 RNX589806:RNX589816 REB589806:REB589816 QUF589806:QUF589816 QKJ589806:QKJ589816 QAN589806:QAN589816 PQR589806:PQR589816 PGV589806:PGV589816 OWZ589806:OWZ589816 OND589806:OND589816 ODH589806:ODH589816 NTL589806:NTL589816 NJP589806:NJP589816 MZT589806:MZT589816 MPX589806:MPX589816 MGB589806:MGB589816 LWF589806:LWF589816 LMJ589806:LMJ589816 LCN589806:LCN589816 KSR589806:KSR589816 KIV589806:KIV589816 JYZ589806:JYZ589816 JPD589806:JPD589816 JFH589806:JFH589816 IVL589806:IVL589816 ILP589806:ILP589816 IBT589806:IBT589816 HRX589806:HRX589816 HIB589806:HIB589816 GYF589806:GYF589816 GOJ589806:GOJ589816 GEN589806:GEN589816 FUR589806:FUR589816 FKV589806:FKV589816 FAZ589806:FAZ589816 ERD589806:ERD589816 EHH589806:EHH589816 DXL589806:DXL589816 DNP589806:DNP589816 DDT589806:DDT589816 CTX589806:CTX589816 CKB589806:CKB589816 CAF589806:CAF589816 BQJ589806:BQJ589816 BGN589806:BGN589816 AWR589806:AWR589816 AMV589806:AMV589816 ACZ589806:ACZ589816 TD589806:TD589816 JH589806:JH589816 H589829:H589839 WVT524270:WVT524280 WLX524270:WLX524280 WCB524270:WCB524280 VSF524270:VSF524280 VIJ524270:VIJ524280 UYN524270:UYN524280 UOR524270:UOR524280 UEV524270:UEV524280 TUZ524270:TUZ524280 TLD524270:TLD524280 TBH524270:TBH524280 SRL524270:SRL524280 SHP524270:SHP524280 RXT524270:RXT524280 RNX524270:RNX524280 REB524270:REB524280 QUF524270:QUF524280 QKJ524270:QKJ524280 QAN524270:QAN524280 PQR524270:PQR524280 PGV524270:PGV524280 OWZ524270:OWZ524280 OND524270:OND524280 ODH524270:ODH524280 NTL524270:NTL524280 NJP524270:NJP524280 MZT524270:MZT524280 MPX524270:MPX524280 MGB524270:MGB524280 LWF524270:LWF524280 LMJ524270:LMJ524280 LCN524270:LCN524280 KSR524270:KSR524280 KIV524270:KIV524280 JYZ524270:JYZ524280 JPD524270:JPD524280 JFH524270:JFH524280 IVL524270:IVL524280 ILP524270:ILP524280 IBT524270:IBT524280 HRX524270:HRX524280 HIB524270:HIB524280 GYF524270:GYF524280 GOJ524270:GOJ524280 GEN524270:GEN524280 FUR524270:FUR524280 FKV524270:FKV524280 FAZ524270:FAZ524280 ERD524270:ERD524280 EHH524270:EHH524280 DXL524270:DXL524280 DNP524270:DNP524280 DDT524270:DDT524280 CTX524270:CTX524280 CKB524270:CKB524280 CAF524270:CAF524280 BQJ524270:BQJ524280 BGN524270:BGN524280 AWR524270:AWR524280 AMV524270:AMV524280 ACZ524270:ACZ524280 TD524270:TD524280 JH524270:JH524280 H524293:H524303 WVT458734:WVT458744 WLX458734:WLX458744 WCB458734:WCB458744 VSF458734:VSF458744 VIJ458734:VIJ458744 UYN458734:UYN458744 UOR458734:UOR458744 UEV458734:UEV458744 TUZ458734:TUZ458744 TLD458734:TLD458744 TBH458734:TBH458744 SRL458734:SRL458744 SHP458734:SHP458744 RXT458734:RXT458744 RNX458734:RNX458744 REB458734:REB458744 QUF458734:QUF458744 QKJ458734:QKJ458744 QAN458734:QAN458744 PQR458734:PQR458744 PGV458734:PGV458744 OWZ458734:OWZ458744 OND458734:OND458744 ODH458734:ODH458744 NTL458734:NTL458744 NJP458734:NJP458744 MZT458734:MZT458744 MPX458734:MPX458744 MGB458734:MGB458744 LWF458734:LWF458744 LMJ458734:LMJ458744 LCN458734:LCN458744 KSR458734:KSR458744 KIV458734:KIV458744 JYZ458734:JYZ458744 JPD458734:JPD458744 JFH458734:JFH458744 IVL458734:IVL458744 ILP458734:ILP458744 IBT458734:IBT458744 HRX458734:HRX458744 HIB458734:HIB458744 GYF458734:GYF458744 GOJ458734:GOJ458744 GEN458734:GEN458744 FUR458734:FUR458744 FKV458734:FKV458744 FAZ458734:FAZ458744 ERD458734:ERD458744 EHH458734:EHH458744 DXL458734:DXL458744 DNP458734:DNP458744 DDT458734:DDT458744 CTX458734:CTX458744 CKB458734:CKB458744 CAF458734:CAF458744 BQJ458734:BQJ458744 BGN458734:BGN458744 AWR458734:AWR458744 AMV458734:AMV458744 ACZ458734:ACZ458744 TD458734:TD458744 JH458734:JH458744 H458757:H458767 WVT393198:WVT393208 WLX393198:WLX393208 WCB393198:WCB393208 VSF393198:VSF393208 VIJ393198:VIJ393208 UYN393198:UYN393208 UOR393198:UOR393208 UEV393198:UEV393208 TUZ393198:TUZ393208 TLD393198:TLD393208 TBH393198:TBH393208 SRL393198:SRL393208 SHP393198:SHP393208 RXT393198:RXT393208 RNX393198:RNX393208 REB393198:REB393208 QUF393198:QUF393208 QKJ393198:QKJ393208 QAN393198:QAN393208 PQR393198:PQR393208 PGV393198:PGV393208 OWZ393198:OWZ393208 OND393198:OND393208 ODH393198:ODH393208 NTL393198:NTL393208 NJP393198:NJP393208 MZT393198:MZT393208 MPX393198:MPX393208 MGB393198:MGB393208 LWF393198:LWF393208 LMJ393198:LMJ393208 LCN393198:LCN393208 KSR393198:KSR393208 KIV393198:KIV393208 JYZ393198:JYZ393208 JPD393198:JPD393208 JFH393198:JFH393208 IVL393198:IVL393208 ILP393198:ILP393208 IBT393198:IBT393208 HRX393198:HRX393208 HIB393198:HIB393208 GYF393198:GYF393208 GOJ393198:GOJ393208 GEN393198:GEN393208 FUR393198:FUR393208 FKV393198:FKV393208 FAZ393198:FAZ393208 ERD393198:ERD393208 EHH393198:EHH393208 DXL393198:DXL393208 DNP393198:DNP393208 DDT393198:DDT393208 CTX393198:CTX393208 CKB393198:CKB393208 CAF393198:CAF393208 BQJ393198:BQJ393208 BGN393198:BGN393208 AWR393198:AWR393208 AMV393198:AMV393208 ACZ393198:ACZ393208 TD393198:TD393208 JH393198:JH393208 H393221:H393231 WVT327662:WVT327672 WLX327662:WLX327672 WCB327662:WCB327672 VSF327662:VSF327672 VIJ327662:VIJ327672 UYN327662:UYN327672 UOR327662:UOR327672 UEV327662:UEV327672 TUZ327662:TUZ327672 TLD327662:TLD327672 TBH327662:TBH327672 SRL327662:SRL327672 SHP327662:SHP327672 RXT327662:RXT327672 RNX327662:RNX327672 REB327662:REB327672 QUF327662:QUF327672 QKJ327662:QKJ327672 QAN327662:QAN327672 PQR327662:PQR327672 PGV327662:PGV327672 OWZ327662:OWZ327672 OND327662:OND327672 ODH327662:ODH327672 NTL327662:NTL327672 NJP327662:NJP327672 MZT327662:MZT327672 MPX327662:MPX327672 MGB327662:MGB327672 LWF327662:LWF327672 LMJ327662:LMJ327672 LCN327662:LCN327672 KSR327662:KSR327672 KIV327662:KIV327672 JYZ327662:JYZ327672 JPD327662:JPD327672 JFH327662:JFH327672 IVL327662:IVL327672 ILP327662:ILP327672 IBT327662:IBT327672 HRX327662:HRX327672 HIB327662:HIB327672 GYF327662:GYF327672 GOJ327662:GOJ327672 GEN327662:GEN327672 FUR327662:FUR327672 FKV327662:FKV327672 FAZ327662:FAZ327672 ERD327662:ERD327672 EHH327662:EHH327672 DXL327662:DXL327672 DNP327662:DNP327672 DDT327662:DDT327672 CTX327662:CTX327672 CKB327662:CKB327672 CAF327662:CAF327672 BQJ327662:BQJ327672 BGN327662:BGN327672 AWR327662:AWR327672 AMV327662:AMV327672 ACZ327662:ACZ327672 TD327662:TD327672 JH327662:JH327672 H327685:H327695 WVT262126:WVT262136 WLX262126:WLX262136 WCB262126:WCB262136 VSF262126:VSF262136 VIJ262126:VIJ262136 UYN262126:UYN262136 UOR262126:UOR262136 UEV262126:UEV262136 TUZ262126:TUZ262136 TLD262126:TLD262136 TBH262126:TBH262136 SRL262126:SRL262136 SHP262126:SHP262136 RXT262126:RXT262136 RNX262126:RNX262136 REB262126:REB262136 QUF262126:QUF262136 QKJ262126:QKJ262136 QAN262126:QAN262136 PQR262126:PQR262136 PGV262126:PGV262136 OWZ262126:OWZ262136 OND262126:OND262136 ODH262126:ODH262136 NTL262126:NTL262136 NJP262126:NJP262136 MZT262126:MZT262136 MPX262126:MPX262136 MGB262126:MGB262136 LWF262126:LWF262136 LMJ262126:LMJ262136 LCN262126:LCN262136 KSR262126:KSR262136 KIV262126:KIV262136 JYZ262126:JYZ262136 JPD262126:JPD262136 JFH262126:JFH262136 IVL262126:IVL262136 ILP262126:ILP262136 IBT262126:IBT262136 HRX262126:HRX262136 HIB262126:HIB262136 GYF262126:GYF262136 GOJ262126:GOJ262136 GEN262126:GEN262136 FUR262126:FUR262136 FKV262126:FKV262136 FAZ262126:FAZ262136 ERD262126:ERD262136 EHH262126:EHH262136 DXL262126:DXL262136 DNP262126:DNP262136 DDT262126:DDT262136 CTX262126:CTX262136 CKB262126:CKB262136 CAF262126:CAF262136 BQJ262126:BQJ262136 BGN262126:BGN262136 AWR262126:AWR262136 AMV262126:AMV262136 ACZ262126:ACZ262136 TD262126:TD262136 JH262126:JH262136 H262149:H262159 WVT196590:WVT196600 WLX196590:WLX196600 WCB196590:WCB196600 VSF196590:VSF196600 VIJ196590:VIJ196600 UYN196590:UYN196600 UOR196590:UOR196600 UEV196590:UEV196600 TUZ196590:TUZ196600 TLD196590:TLD196600 TBH196590:TBH196600 SRL196590:SRL196600 SHP196590:SHP196600 RXT196590:RXT196600 RNX196590:RNX196600 REB196590:REB196600 QUF196590:QUF196600 QKJ196590:QKJ196600 QAN196590:QAN196600 PQR196590:PQR196600 PGV196590:PGV196600 OWZ196590:OWZ196600 OND196590:OND196600 ODH196590:ODH196600 NTL196590:NTL196600 NJP196590:NJP196600 MZT196590:MZT196600 MPX196590:MPX196600 MGB196590:MGB196600 LWF196590:LWF196600 LMJ196590:LMJ196600 LCN196590:LCN196600 KSR196590:KSR196600 KIV196590:KIV196600 JYZ196590:JYZ196600 JPD196590:JPD196600 JFH196590:JFH196600 IVL196590:IVL196600 ILP196590:ILP196600 IBT196590:IBT196600 HRX196590:HRX196600 HIB196590:HIB196600 GYF196590:GYF196600 GOJ196590:GOJ196600 GEN196590:GEN196600 FUR196590:FUR196600 FKV196590:FKV196600 FAZ196590:FAZ196600 ERD196590:ERD196600 EHH196590:EHH196600 DXL196590:DXL196600 DNP196590:DNP196600 DDT196590:DDT196600 CTX196590:CTX196600 CKB196590:CKB196600 CAF196590:CAF196600 BQJ196590:BQJ196600 BGN196590:BGN196600 AWR196590:AWR196600 AMV196590:AMV196600 ACZ196590:ACZ196600 TD196590:TD196600 JH196590:JH196600 H196613:H196623 WVT131054:WVT131064 WLX131054:WLX131064 WCB131054:WCB131064 VSF131054:VSF131064 VIJ131054:VIJ131064 UYN131054:UYN131064 UOR131054:UOR131064 UEV131054:UEV131064 TUZ131054:TUZ131064 TLD131054:TLD131064 TBH131054:TBH131064 SRL131054:SRL131064 SHP131054:SHP131064 RXT131054:RXT131064 RNX131054:RNX131064 REB131054:REB131064 QUF131054:QUF131064 QKJ131054:QKJ131064 QAN131054:QAN131064 PQR131054:PQR131064 PGV131054:PGV131064 OWZ131054:OWZ131064 OND131054:OND131064 ODH131054:ODH131064 NTL131054:NTL131064 NJP131054:NJP131064 MZT131054:MZT131064 MPX131054:MPX131064 MGB131054:MGB131064 LWF131054:LWF131064 LMJ131054:LMJ131064 LCN131054:LCN131064 KSR131054:KSR131064 KIV131054:KIV131064 JYZ131054:JYZ131064 JPD131054:JPD131064 JFH131054:JFH131064 IVL131054:IVL131064 ILP131054:ILP131064 IBT131054:IBT131064 HRX131054:HRX131064 HIB131054:HIB131064 GYF131054:GYF131064 GOJ131054:GOJ131064 GEN131054:GEN131064 FUR131054:FUR131064 FKV131054:FKV131064 FAZ131054:FAZ131064 ERD131054:ERD131064 EHH131054:EHH131064 DXL131054:DXL131064 DNP131054:DNP131064 DDT131054:DDT131064 CTX131054:CTX131064 CKB131054:CKB131064 CAF131054:CAF131064 BQJ131054:BQJ131064 BGN131054:BGN131064 AWR131054:AWR131064 AMV131054:AMV131064 ACZ131054:ACZ131064 TD131054:TD131064 JH131054:JH131064 H131077:H131087 WVT65518:WVT65528 WLX65518:WLX65528 WCB65518:WCB65528 VSF65518:VSF65528 VIJ65518:VIJ65528 UYN65518:UYN65528 UOR65518:UOR65528 UEV65518:UEV65528 TUZ65518:TUZ65528 TLD65518:TLD65528 TBH65518:TBH65528 SRL65518:SRL65528 SHP65518:SHP65528 RXT65518:RXT65528 RNX65518:RNX65528 REB65518:REB65528 QUF65518:QUF65528 QKJ65518:QKJ65528 QAN65518:QAN65528 PQR65518:PQR65528 PGV65518:PGV65528 OWZ65518:OWZ65528 OND65518:OND65528 ODH65518:ODH65528 NTL65518:NTL65528 NJP65518:NJP65528 MZT65518:MZT65528 MPX65518:MPX65528 MGB65518:MGB65528 LWF65518:LWF65528 LMJ65518:LMJ65528 LCN65518:LCN65528 KSR65518:KSR65528 KIV65518:KIV65528 JYZ65518:JYZ65528 JPD65518:JPD65528 JFH65518:JFH65528 IVL65518:IVL65528 ILP65518:ILP65528 IBT65518:IBT65528 HRX65518:HRX65528 HIB65518:HIB65528 GYF65518:GYF65528 GOJ65518:GOJ65528 GEN65518:GEN65528 FUR65518:FUR65528 FKV65518:FKV65528 FAZ65518:FAZ65528 ERD65518:ERD65528 EHH65518:EHH65528 DXL65518:DXL65528 DNP65518:DNP65528 DDT65518:DDT65528 CTX65518:CTX65528 CKB65518:CKB65528 CAF65518:CAF65528 BQJ65518:BQJ65528 BGN65518:BGN65528 AWR65518:AWR65528 AMV65518:AMV65528 ACZ65518:ACZ65528 TD65518:TD65528 JH65518:JH65528 H65541:H65551 WLX983022:WLX983032" xr:uid="{D4E3FF19-F60F-4FF1-A7A4-54B203CAC1C5}">
      <formula1>$G$32:$G$47</formula1>
    </dataValidation>
    <dataValidation type="list" showInputMessage="1" showErrorMessage="1" sqref="L65541:L65551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WMA983022:WMA983032 WCE983022:WCE983032 VSI983022:VSI983032 VIM983022:VIM983032 UYQ983022:UYQ983032 UOU983022:UOU983032 UEY983022:UEY983032 TVC983022:TVC983032 TLG983022:TLG983032 TBK983022:TBK983032 SRO983022:SRO983032 SHS983022:SHS983032 RXW983022:RXW983032 ROA983022:ROA983032 REE983022:REE983032 QUI983022:QUI983032 QKM983022:QKM983032 QAQ983022:QAQ983032 PQU983022:PQU983032 PGY983022:PGY983032 OXC983022:OXC983032 ONG983022:ONG983032 ODK983022:ODK983032 NTO983022:NTO983032 NJS983022:NJS983032 MZW983022:MZW983032 MQA983022:MQA983032 MGE983022:MGE983032 LWI983022:LWI983032 LMM983022:LMM983032 LCQ983022:LCQ983032 KSU983022:KSU983032 KIY983022:KIY983032 JZC983022:JZC983032 JPG983022:JPG983032 JFK983022:JFK983032 IVO983022:IVO983032 ILS983022:ILS983032 IBW983022:IBW983032 HSA983022:HSA983032 HIE983022:HIE983032 GYI983022:GYI983032 GOM983022:GOM983032 GEQ983022:GEQ983032 FUU983022:FUU983032 FKY983022:FKY983032 FBC983022:FBC983032 ERG983022:ERG983032 EHK983022:EHK983032 DXO983022:DXO983032 DNS983022:DNS983032 DDW983022:DDW983032 CUA983022:CUA983032 CKE983022:CKE983032 CAI983022:CAI983032 BQM983022:BQM983032 BGQ983022:BGQ983032 AWU983022:AWU983032 AMY983022:AMY983032 ADC983022:ADC983032 TG983022:TG983032 JK983022:JK983032 L983045:L983055 WVW917486:WVW917496 WMA917486:WMA917496 WCE917486:WCE917496 VSI917486:VSI917496 VIM917486:VIM917496 UYQ917486:UYQ917496 UOU917486:UOU917496 UEY917486:UEY917496 TVC917486:TVC917496 TLG917486:TLG917496 TBK917486:TBK917496 SRO917486:SRO917496 SHS917486:SHS917496 RXW917486:RXW917496 ROA917486:ROA917496 REE917486:REE917496 QUI917486:QUI917496 QKM917486:QKM917496 QAQ917486:QAQ917496 PQU917486:PQU917496 PGY917486:PGY917496 OXC917486:OXC917496 ONG917486:ONG917496 ODK917486:ODK917496 NTO917486:NTO917496 NJS917486:NJS917496 MZW917486:MZW917496 MQA917486:MQA917496 MGE917486:MGE917496 LWI917486:LWI917496 LMM917486:LMM917496 LCQ917486:LCQ917496 KSU917486:KSU917496 KIY917486:KIY917496 JZC917486:JZC917496 JPG917486:JPG917496 JFK917486:JFK917496 IVO917486:IVO917496 ILS917486:ILS917496 IBW917486:IBW917496 HSA917486:HSA917496 HIE917486:HIE917496 GYI917486:GYI917496 GOM917486:GOM917496 GEQ917486:GEQ917496 FUU917486:FUU917496 FKY917486:FKY917496 FBC917486:FBC917496 ERG917486:ERG917496 EHK917486:EHK917496 DXO917486:DXO917496 DNS917486:DNS917496 DDW917486:DDW917496 CUA917486:CUA917496 CKE917486:CKE917496 CAI917486:CAI917496 BQM917486:BQM917496 BGQ917486:BGQ917496 AWU917486:AWU917496 AMY917486:AMY917496 ADC917486:ADC917496 TG917486:TG917496 JK917486:JK917496 L917509:L917519 WVW851950:WVW851960 WMA851950:WMA851960 WCE851950:WCE851960 VSI851950:VSI851960 VIM851950:VIM851960 UYQ851950:UYQ851960 UOU851950:UOU851960 UEY851950:UEY851960 TVC851950:TVC851960 TLG851950:TLG851960 TBK851950:TBK851960 SRO851950:SRO851960 SHS851950:SHS851960 RXW851950:RXW851960 ROA851950:ROA851960 REE851950:REE851960 QUI851950:QUI851960 QKM851950:QKM851960 QAQ851950:QAQ851960 PQU851950:PQU851960 PGY851950:PGY851960 OXC851950:OXC851960 ONG851950:ONG851960 ODK851950:ODK851960 NTO851950:NTO851960 NJS851950:NJS851960 MZW851950:MZW851960 MQA851950:MQA851960 MGE851950:MGE851960 LWI851950:LWI851960 LMM851950:LMM851960 LCQ851950:LCQ851960 KSU851950:KSU851960 KIY851950:KIY851960 JZC851950:JZC851960 JPG851950:JPG851960 JFK851950:JFK851960 IVO851950:IVO851960 ILS851950:ILS851960 IBW851950:IBW851960 HSA851950:HSA851960 HIE851950:HIE851960 GYI851950:GYI851960 GOM851950:GOM851960 GEQ851950:GEQ851960 FUU851950:FUU851960 FKY851950:FKY851960 FBC851950:FBC851960 ERG851950:ERG851960 EHK851950:EHK851960 DXO851950:DXO851960 DNS851950:DNS851960 DDW851950:DDW851960 CUA851950:CUA851960 CKE851950:CKE851960 CAI851950:CAI851960 BQM851950:BQM851960 BGQ851950:BGQ851960 AWU851950:AWU851960 AMY851950:AMY851960 ADC851950:ADC851960 TG851950:TG851960 JK851950:JK851960 L851973:L851983 WVW786414:WVW786424 WMA786414:WMA786424 WCE786414:WCE786424 VSI786414:VSI786424 VIM786414:VIM786424 UYQ786414:UYQ786424 UOU786414:UOU786424 UEY786414:UEY786424 TVC786414:TVC786424 TLG786414:TLG786424 TBK786414:TBK786424 SRO786414:SRO786424 SHS786414:SHS786424 RXW786414:RXW786424 ROA786414:ROA786424 REE786414:REE786424 QUI786414:QUI786424 QKM786414:QKM786424 QAQ786414:QAQ786424 PQU786414:PQU786424 PGY786414:PGY786424 OXC786414:OXC786424 ONG786414:ONG786424 ODK786414:ODK786424 NTO786414:NTO786424 NJS786414:NJS786424 MZW786414:MZW786424 MQA786414:MQA786424 MGE786414:MGE786424 LWI786414:LWI786424 LMM786414:LMM786424 LCQ786414:LCQ786424 KSU786414:KSU786424 KIY786414:KIY786424 JZC786414:JZC786424 JPG786414:JPG786424 JFK786414:JFK786424 IVO786414:IVO786424 ILS786414:ILS786424 IBW786414:IBW786424 HSA786414:HSA786424 HIE786414:HIE786424 GYI786414:GYI786424 GOM786414:GOM786424 GEQ786414:GEQ786424 FUU786414:FUU786424 FKY786414:FKY786424 FBC786414:FBC786424 ERG786414:ERG786424 EHK786414:EHK786424 DXO786414:DXO786424 DNS786414:DNS786424 DDW786414:DDW786424 CUA786414:CUA786424 CKE786414:CKE786424 CAI786414:CAI786424 BQM786414:BQM786424 BGQ786414:BGQ786424 AWU786414:AWU786424 AMY786414:AMY786424 ADC786414:ADC786424 TG786414:TG786424 JK786414:JK786424 L786437:L786447 WVW720878:WVW720888 WMA720878:WMA720888 WCE720878:WCE720888 VSI720878:VSI720888 VIM720878:VIM720888 UYQ720878:UYQ720888 UOU720878:UOU720888 UEY720878:UEY720888 TVC720878:TVC720888 TLG720878:TLG720888 TBK720878:TBK720888 SRO720878:SRO720888 SHS720878:SHS720888 RXW720878:RXW720888 ROA720878:ROA720888 REE720878:REE720888 QUI720878:QUI720888 QKM720878:QKM720888 QAQ720878:QAQ720888 PQU720878:PQU720888 PGY720878:PGY720888 OXC720878:OXC720888 ONG720878:ONG720888 ODK720878:ODK720888 NTO720878:NTO720888 NJS720878:NJS720888 MZW720878:MZW720888 MQA720878:MQA720888 MGE720878:MGE720888 LWI720878:LWI720888 LMM720878:LMM720888 LCQ720878:LCQ720888 KSU720878:KSU720888 KIY720878:KIY720888 JZC720878:JZC720888 JPG720878:JPG720888 JFK720878:JFK720888 IVO720878:IVO720888 ILS720878:ILS720888 IBW720878:IBW720888 HSA720878:HSA720888 HIE720878:HIE720888 GYI720878:GYI720888 GOM720878:GOM720888 GEQ720878:GEQ720888 FUU720878:FUU720888 FKY720878:FKY720888 FBC720878:FBC720888 ERG720878:ERG720888 EHK720878:EHK720888 DXO720878:DXO720888 DNS720878:DNS720888 DDW720878:DDW720888 CUA720878:CUA720888 CKE720878:CKE720888 CAI720878:CAI720888 BQM720878:BQM720888 BGQ720878:BGQ720888 AWU720878:AWU720888 AMY720878:AMY720888 ADC720878:ADC720888 TG720878:TG720888 JK720878:JK720888 L720901:L720911 WVW655342:WVW655352 WMA655342:WMA655352 WCE655342:WCE655352 VSI655342:VSI655352 VIM655342:VIM655352 UYQ655342:UYQ655352 UOU655342:UOU655352 UEY655342:UEY655352 TVC655342:TVC655352 TLG655342:TLG655352 TBK655342:TBK655352 SRO655342:SRO655352 SHS655342:SHS655352 RXW655342:RXW655352 ROA655342:ROA655352 REE655342:REE655352 QUI655342:QUI655352 QKM655342:QKM655352 QAQ655342:QAQ655352 PQU655342:PQU655352 PGY655342:PGY655352 OXC655342:OXC655352 ONG655342:ONG655352 ODK655342:ODK655352 NTO655342:NTO655352 NJS655342:NJS655352 MZW655342:MZW655352 MQA655342:MQA655352 MGE655342:MGE655352 LWI655342:LWI655352 LMM655342:LMM655352 LCQ655342:LCQ655352 KSU655342:KSU655352 KIY655342:KIY655352 JZC655342:JZC655352 JPG655342:JPG655352 JFK655342:JFK655352 IVO655342:IVO655352 ILS655342:ILS655352 IBW655342:IBW655352 HSA655342:HSA655352 HIE655342:HIE655352 GYI655342:GYI655352 GOM655342:GOM655352 GEQ655342:GEQ655352 FUU655342:FUU655352 FKY655342:FKY655352 FBC655342:FBC655352 ERG655342:ERG655352 EHK655342:EHK655352 DXO655342:DXO655352 DNS655342:DNS655352 DDW655342:DDW655352 CUA655342:CUA655352 CKE655342:CKE655352 CAI655342:CAI655352 BQM655342:BQM655352 BGQ655342:BGQ655352 AWU655342:AWU655352 AMY655342:AMY655352 ADC655342:ADC655352 TG655342:TG655352 JK655342:JK655352 L655365:L655375 WVW589806:WVW589816 WMA589806:WMA589816 WCE589806:WCE589816 VSI589806:VSI589816 VIM589806:VIM589816 UYQ589806:UYQ589816 UOU589806:UOU589816 UEY589806:UEY589816 TVC589806:TVC589816 TLG589806:TLG589816 TBK589806:TBK589816 SRO589806:SRO589816 SHS589806:SHS589816 RXW589806:RXW589816 ROA589806:ROA589816 REE589806:REE589816 QUI589806:QUI589816 QKM589806:QKM589816 QAQ589806:QAQ589816 PQU589806:PQU589816 PGY589806:PGY589816 OXC589806:OXC589816 ONG589806:ONG589816 ODK589806:ODK589816 NTO589806:NTO589816 NJS589806:NJS589816 MZW589806:MZW589816 MQA589806:MQA589816 MGE589806:MGE589816 LWI589806:LWI589816 LMM589806:LMM589816 LCQ589806:LCQ589816 KSU589806:KSU589816 KIY589806:KIY589816 JZC589806:JZC589816 JPG589806:JPG589816 JFK589806:JFK589816 IVO589806:IVO589816 ILS589806:ILS589816 IBW589806:IBW589816 HSA589806:HSA589816 HIE589806:HIE589816 GYI589806:GYI589816 GOM589806:GOM589816 GEQ589806:GEQ589816 FUU589806:FUU589816 FKY589806:FKY589816 FBC589806:FBC589816 ERG589806:ERG589816 EHK589806:EHK589816 DXO589806:DXO589816 DNS589806:DNS589816 DDW589806:DDW589816 CUA589806:CUA589816 CKE589806:CKE589816 CAI589806:CAI589816 BQM589806:BQM589816 BGQ589806:BGQ589816 AWU589806:AWU589816 AMY589806:AMY589816 ADC589806:ADC589816 TG589806:TG589816 JK589806:JK589816 L589829:L589839 WVW524270:WVW524280 WMA524270:WMA524280 WCE524270:WCE524280 VSI524270:VSI524280 VIM524270:VIM524280 UYQ524270:UYQ524280 UOU524270:UOU524280 UEY524270:UEY524280 TVC524270:TVC524280 TLG524270:TLG524280 TBK524270:TBK524280 SRO524270:SRO524280 SHS524270:SHS524280 RXW524270:RXW524280 ROA524270:ROA524280 REE524270:REE524280 QUI524270:QUI524280 QKM524270:QKM524280 QAQ524270:QAQ524280 PQU524270:PQU524280 PGY524270:PGY524280 OXC524270:OXC524280 ONG524270:ONG524280 ODK524270:ODK524280 NTO524270:NTO524280 NJS524270:NJS524280 MZW524270:MZW524280 MQA524270:MQA524280 MGE524270:MGE524280 LWI524270:LWI524280 LMM524270:LMM524280 LCQ524270:LCQ524280 KSU524270:KSU524280 KIY524270:KIY524280 JZC524270:JZC524280 JPG524270:JPG524280 JFK524270:JFK524280 IVO524270:IVO524280 ILS524270:ILS524280 IBW524270:IBW524280 HSA524270:HSA524280 HIE524270:HIE524280 GYI524270:GYI524280 GOM524270:GOM524280 GEQ524270:GEQ524280 FUU524270:FUU524280 FKY524270:FKY524280 FBC524270:FBC524280 ERG524270:ERG524280 EHK524270:EHK524280 DXO524270:DXO524280 DNS524270:DNS524280 DDW524270:DDW524280 CUA524270:CUA524280 CKE524270:CKE524280 CAI524270:CAI524280 BQM524270:BQM524280 BGQ524270:BGQ524280 AWU524270:AWU524280 AMY524270:AMY524280 ADC524270:ADC524280 TG524270:TG524280 JK524270:JK524280 L524293:L524303 WVW458734:WVW458744 WMA458734:WMA458744 WCE458734:WCE458744 VSI458734:VSI458744 VIM458734:VIM458744 UYQ458734:UYQ458744 UOU458734:UOU458744 UEY458734:UEY458744 TVC458734:TVC458744 TLG458734:TLG458744 TBK458734:TBK458744 SRO458734:SRO458744 SHS458734:SHS458744 RXW458734:RXW458744 ROA458734:ROA458744 REE458734:REE458744 QUI458734:QUI458744 QKM458734:QKM458744 QAQ458734:QAQ458744 PQU458734:PQU458744 PGY458734:PGY458744 OXC458734:OXC458744 ONG458734:ONG458744 ODK458734:ODK458744 NTO458734:NTO458744 NJS458734:NJS458744 MZW458734:MZW458744 MQA458734:MQA458744 MGE458734:MGE458744 LWI458734:LWI458744 LMM458734:LMM458744 LCQ458734:LCQ458744 KSU458734:KSU458744 KIY458734:KIY458744 JZC458734:JZC458744 JPG458734:JPG458744 JFK458734:JFK458744 IVO458734:IVO458744 ILS458734:ILS458744 IBW458734:IBW458744 HSA458734:HSA458744 HIE458734:HIE458744 GYI458734:GYI458744 GOM458734:GOM458744 GEQ458734:GEQ458744 FUU458734:FUU458744 FKY458734:FKY458744 FBC458734:FBC458744 ERG458734:ERG458744 EHK458734:EHK458744 DXO458734:DXO458744 DNS458734:DNS458744 DDW458734:DDW458744 CUA458734:CUA458744 CKE458734:CKE458744 CAI458734:CAI458744 BQM458734:BQM458744 BGQ458734:BGQ458744 AWU458734:AWU458744 AMY458734:AMY458744 ADC458734:ADC458744 TG458734:TG458744 JK458734:JK458744 L458757:L458767 WVW393198:WVW393208 WMA393198:WMA393208 WCE393198:WCE393208 VSI393198:VSI393208 VIM393198:VIM393208 UYQ393198:UYQ393208 UOU393198:UOU393208 UEY393198:UEY393208 TVC393198:TVC393208 TLG393198:TLG393208 TBK393198:TBK393208 SRO393198:SRO393208 SHS393198:SHS393208 RXW393198:RXW393208 ROA393198:ROA393208 REE393198:REE393208 QUI393198:QUI393208 QKM393198:QKM393208 QAQ393198:QAQ393208 PQU393198:PQU393208 PGY393198:PGY393208 OXC393198:OXC393208 ONG393198:ONG393208 ODK393198:ODK393208 NTO393198:NTO393208 NJS393198:NJS393208 MZW393198:MZW393208 MQA393198:MQA393208 MGE393198:MGE393208 LWI393198:LWI393208 LMM393198:LMM393208 LCQ393198:LCQ393208 KSU393198:KSU393208 KIY393198:KIY393208 JZC393198:JZC393208 JPG393198:JPG393208 JFK393198:JFK393208 IVO393198:IVO393208 ILS393198:ILS393208 IBW393198:IBW393208 HSA393198:HSA393208 HIE393198:HIE393208 GYI393198:GYI393208 GOM393198:GOM393208 GEQ393198:GEQ393208 FUU393198:FUU393208 FKY393198:FKY393208 FBC393198:FBC393208 ERG393198:ERG393208 EHK393198:EHK393208 DXO393198:DXO393208 DNS393198:DNS393208 DDW393198:DDW393208 CUA393198:CUA393208 CKE393198:CKE393208 CAI393198:CAI393208 BQM393198:BQM393208 BGQ393198:BGQ393208 AWU393198:AWU393208 AMY393198:AMY393208 ADC393198:ADC393208 TG393198:TG393208 JK393198:JK393208 L393221:L393231 WVW327662:WVW327672 WMA327662:WMA327672 WCE327662:WCE327672 VSI327662:VSI327672 VIM327662:VIM327672 UYQ327662:UYQ327672 UOU327662:UOU327672 UEY327662:UEY327672 TVC327662:TVC327672 TLG327662:TLG327672 TBK327662:TBK327672 SRO327662:SRO327672 SHS327662:SHS327672 RXW327662:RXW327672 ROA327662:ROA327672 REE327662:REE327672 QUI327662:QUI327672 QKM327662:QKM327672 QAQ327662:QAQ327672 PQU327662:PQU327672 PGY327662:PGY327672 OXC327662:OXC327672 ONG327662:ONG327672 ODK327662:ODK327672 NTO327662:NTO327672 NJS327662:NJS327672 MZW327662:MZW327672 MQA327662:MQA327672 MGE327662:MGE327672 LWI327662:LWI327672 LMM327662:LMM327672 LCQ327662:LCQ327672 KSU327662:KSU327672 KIY327662:KIY327672 JZC327662:JZC327672 JPG327662:JPG327672 JFK327662:JFK327672 IVO327662:IVO327672 ILS327662:ILS327672 IBW327662:IBW327672 HSA327662:HSA327672 HIE327662:HIE327672 GYI327662:GYI327672 GOM327662:GOM327672 GEQ327662:GEQ327672 FUU327662:FUU327672 FKY327662:FKY327672 FBC327662:FBC327672 ERG327662:ERG327672 EHK327662:EHK327672 DXO327662:DXO327672 DNS327662:DNS327672 DDW327662:DDW327672 CUA327662:CUA327672 CKE327662:CKE327672 CAI327662:CAI327672 BQM327662:BQM327672 BGQ327662:BGQ327672 AWU327662:AWU327672 AMY327662:AMY327672 ADC327662:ADC327672 TG327662:TG327672 JK327662:JK327672 L327685:L327695 WVW262126:WVW262136 WMA262126:WMA262136 WCE262126:WCE262136 VSI262126:VSI262136 VIM262126:VIM262136 UYQ262126:UYQ262136 UOU262126:UOU262136 UEY262126:UEY262136 TVC262126:TVC262136 TLG262126:TLG262136 TBK262126:TBK262136 SRO262126:SRO262136 SHS262126:SHS262136 RXW262126:RXW262136 ROA262126:ROA262136 REE262126:REE262136 QUI262126:QUI262136 QKM262126:QKM262136 QAQ262126:QAQ262136 PQU262126:PQU262136 PGY262126:PGY262136 OXC262126:OXC262136 ONG262126:ONG262136 ODK262126:ODK262136 NTO262126:NTO262136 NJS262126:NJS262136 MZW262126:MZW262136 MQA262126:MQA262136 MGE262126:MGE262136 LWI262126:LWI262136 LMM262126:LMM262136 LCQ262126:LCQ262136 KSU262126:KSU262136 KIY262126:KIY262136 JZC262126:JZC262136 JPG262126:JPG262136 JFK262126:JFK262136 IVO262126:IVO262136 ILS262126:ILS262136 IBW262126:IBW262136 HSA262126:HSA262136 HIE262126:HIE262136 GYI262126:GYI262136 GOM262126:GOM262136 GEQ262126:GEQ262136 FUU262126:FUU262136 FKY262126:FKY262136 FBC262126:FBC262136 ERG262126:ERG262136 EHK262126:EHK262136 DXO262126:DXO262136 DNS262126:DNS262136 DDW262126:DDW262136 CUA262126:CUA262136 CKE262126:CKE262136 CAI262126:CAI262136 BQM262126:BQM262136 BGQ262126:BGQ262136 AWU262126:AWU262136 AMY262126:AMY262136 ADC262126:ADC262136 TG262126:TG262136 JK262126:JK262136 L262149:L262159 WVW196590:WVW196600 WMA196590:WMA196600 WCE196590:WCE196600 VSI196590:VSI196600 VIM196590:VIM196600 UYQ196590:UYQ196600 UOU196590:UOU196600 UEY196590:UEY196600 TVC196590:TVC196600 TLG196590:TLG196600 TBK196590:TBK196600 SRO196590:SRO196600 SHS196590:SHS196600 RXW196590:RXW196600 ROA196590:ROA196600 REE196590:REE196600 QUI196590:QUI196600 QKM196590:QKM196600 QAQ196590:QAQ196600 PQU196590:PQU196600 PGY196590:PGY196600 OXC196590:OXC196600 ONG196590:ONG196600 ODK196590:ODK196600 NTO196590:NTO196600 NJS196590:NJS196600 MZW196590:MZW196600 MQA196590:MQA196600 MGE196590:MGE196600 LWI196590:LWI196600 LMM196590:LMM196600 LCQ196590:LCQ196600 KSU196590:KSU196600 KIY196590:KIY196600 JZC196590:JZC196600 JPG196590:JPG196600 JFK196590:JFK196600 IVO196590:IVO196600 ILS196590:ILS196600 IBW196590:IBW196600 HSA196590:HSA196600 HIE196590:HIE196600 GYI196590:GYI196600 GOM196590:GOM196600 GEQ196590:GEQ196600 FUU196590:FUU196600 FKY196590:FKY196600 FBC196590:FBC196600 ERG196590:ERG196600 EHK196590:EHK196600 DXO196590:DXO196600 DNS196590:DNS196600 DDW196590:DDW196600 CUA196590:CUA196600 CKE196590:CKE196600 CAI196590:CAI196600 BQM196590:BQM196600 BGQ196590:BGQ196600 AWU196590:AWU196600 AMY196590:AMY196600 ADC196590:ADC196600 TG196590:TG196600 JK196590:JK196600 L196613:L196623 WVW131054:WVW131064 WMA131054:WMA131064 WCE131054:WCE131064 VSI131054:VSI131064 VIM131054:VIM131064 UYQ131054:UYQ131064 UOU131054:UOU131064 UEY131054:UEY131064 TVC131054:TVC131064 TLG131054:TLG131064 TBK131054:TBK131064 SRO131054:SRO131064 SHS131054:SHS131064 RXW131054:RXW131064 ROA131054:ROA131064 REE131054:REE131064 QUI131054:QUI131064 QKM131054:QKM131064 QAQ131054:QAQ131064 PQU131054:PQU131064 PGY131054:PGY131064 OXC131054:OXC131064 ONG131054:ONG131064 ODK131054:ODK131064 NTO131054:NTO131064 NJS131054:NJS131064 MZW131054:MZW131064 MQA131054:MQA131064 MGE131054:MGE131064 LWI131054:LWI131064 LMM131054:LMM131064 LCQ131054:LCQ131064 KSU131054:KSU131064 KIY131054:KIY131064 JZC131054:JZC131064 JPG131054:JPG131064 JFK131054:JFK131064 IVO131054:IVO131064 ILS131054:ILS131064 IBW131054:IBW131064 HSA131054:HSA131064 HIE131054:HIE131064 GYI131054:GYI131064 GOM131054:GOM131064 GEQ131054:GEQ131064 FUU131054:FUU131064 FKY131054:FKY131064 FBC131054:FBC131064 ERG131054:ERG131064 EHK131054:EHK131064 DXO131054:DXO131064 DNS131054:DNS131064 DDW131054:DDW131064 CUA131054:CUA131064 CKE131054:CKE131064 CAI131054:CAI131064 BQM131054:BQM131064 BGQ131054:BGQ131064 AWU131054:AWU131064 AMY131054:AMY131064 ADC131054:ADC131064 TG131054:TG131064 JK131054:JK131064 L131077:L131087 WVW65518:WVW65528 WMA65518:WMA65528 WCE65518:WCE65528 VSI65518:VSI65528 VIM65518:VIM65528 UYQ65518:UYQ65528 UOU65518:UOU65528 UEY65518:UEY65528 TVC65518:TVC65528 TLG65518:TLG65528 TBK65518:TBK65528 SRO65518:SRO65528 SHS65518:SHS65528 RXW65518:RXW65528 ROA65518:ROA65528 REE65518:REE65528 QUI65518:QUI65528 QKM65518:QKM65528 QAQ65518:QAQ65528 PQU65518:PQU65528 PGY65518:PGY65528 OXC65518:OXC65528 ONG65518:ONG65528 ODK65518:ODK65528 NTO65518:NTO65528 NJS65518:NJS65528 MZW65518:MZW65528 MQA65518:MQA65528 MGE65518:MGE65528 LWI65518:LWI65528 LMM65518:LMM65528 LCQ65518:LCQ65528 KSU65518:KSU65528 KIY65518:KIY65528 JZC65518:JZC65528 JPG65518:JPG65528 JFK65518:JFK65528 IVO65518:IVO65528 ILS65518:ILS65528 IBW65518:IBW65528 HSA65518:HSA65528 HIE65518:HIE65528 GYI65518:GYI65528 GOM65518:GOM65528 GEQ65518:GEQ65528 FUU65518:FUU65528 FKY65518:FKY65528 FBC65518:FBC65528 ERG65518:ERG65528 EHK65518:EHK65528 DXO65518:DXO65528 DNS65518:DNS65528 DDW65518:DDW65528 CUA65518:CUA65528 CKE65518:CKE65528 CAI65518:CAI65528 BQM65518:BQM65528 BGQ65518:BGQ65528 AWU65518:AWU65528 AMY65518:AMY65528 ADC65518:ADC65528 TG65518:TG65528 JK65518:JK65528 WVW983022:WVW983032" xr:uid="{8D486BA0-6CFB-407B-8E15-5CC63E115790}">
      <formula1>$N$32:$N$377</formula1>
    </dataValidation>
    <dataValidation type="list" showInputMessage="1" showErrorMessage="1" sqref="M65542:M65552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WVX983022:WVX983032 JL65518:JL65528 TH65518:TH65528 ADD65518:ADD65528 AMZ65518:AMZ65528 AWV65518:AWV65528 BGR65518:BGR65528 BQN65518:BQN65528 CAJ65518:CAJ65528 CKF65518:CKF65528 CUB65518:CUB65528 DDX65518:DDX65528 DNT65518:DNT65528 DXP65518:DXP65528 EHL65518:EHL65528 ERH65518:ERH65528 FBD65518:FBD65528 FKZ65518:FKZ65528 FUV65518:FUV65528 GER65518:GER65528 GON65518:GON65528 GYJ65518:GYJ65528 HIF65518:HIF65528 HSB65518:HSB65528 IBX65518:IBX65528 ILT65518:ILT65528 IVP65518:IVP65528 JFL65518:JFL65528 JPH65518:JPH65528 JZD65518:JZD65528 KIZ65518:KIZ65528 KSV65518:KSV65528 LCR65518:LCR65528 LMN65518:LMN65528 LWJ65518:LWJ65528 MGF65518:MGF65528 MQB65518:MQB65528 MZX65518:MZX65528 NJT65518:NJT65528 NTP65518:NTP65528 ODL65518:ODL65528 ONH65518:ONH65528 OXD65518:OXD65528 PGZ65518:PGZ65528 PQV65518:PQV65528 QAR65518:QAR65528 QKN65518:QKN65528 QUJ65518:QUJ65528 REF65518:REF65528 ROB65518:ROB65528 RXX65518:RXX65528 SHT65518:SHT65528 SRP65518:SRP65528 TBL65518:TBL65528 TLH65518:TLH65528 TVD65518:TVD65528 UEZ65518:UEZ65528 UOV65518:UOV65528 UYR65518:UYR65528 VIN65518:VIN65528 VSJ65518:VSJ65528 WCF65518:WCF65528 WMB65518:WMB65528 WVX65518:WVX65528 M131078:M131088 JL131054:JL131064 TH131054:TH131064 ADD131054:ADD131064 AMZ131054:AMZ131064 AWV131054:AWV131064 BGR131054:BGR131064 BQN131054:BQN131064 CAJ131054:CAJ131064 CKF131054:CKF131064 CUB131054:CUB131064 DDX131054:DDX131064 DNT131054:DNT131064 DXP131054:DXP131064 EHL131054:EHL131064 ERH131054:ERH131064 FBD131054:FBD131064 FKZ131054:FKZ131064 FUV131054:FUV131064 GER131054:GER131064 GON131054:GON131064 GYJ131054:GYJ131064 HIF131054:HIF131064 HSB131054:HSB131064 IBX131054:IBX131064 ILT131054:ILT131064 IVP131054:IVP131064 JFL131054:JFL131064 JPH131054:JPH131064 JZD131054:JZD131064 KIZ131054:KIZ131064 KSV131054:KSV131064 LCR131054:LCR131064 LMN131054:LMN131064 LWJ131054:LWJ131064 MGF131054:MGF131064 MQB131054:MQB131064 MZX131054:MZX131064 NJT131054:NJT131064 NTP131054:NTP131064 ODL131054:ODL131064 ONH131054:ONH131064 OXD131054:OXD131064 PGZ131054:PGZ131064 PQV131054:PQV131064 QAR131054:QAR131064 QKN131054:QKN131064 QUJ131054:QUJ131064 REF131054:REF131064 ROB131054:ROB131064 RXX131054:RXX131064 SHT131054:SHT131064 SRP131054:SRP131064 TBL131054:TBL131064 TLH131054:TLH131064 TVD131054:TVD131064 UEZ131054:UEZ131064 UOV131054:UOV131064 UYR131054:UYR131064 VIN131054:VIN131064 VSJ131054:VSJ131064 WCF131054:WCF131064 WMB131054:WMB131064 WVX131054:WVX131064 M196614:M196624 JL196590:JL196600 TH196590:TH196600 ADD196590:ADD196600 AMZ196590:AMZ196600 AWV196590:AWV196600 BGR196590:BGR196600 BQN196590:BQN196600 CAJ196590:CAJ196600 CKF196590:CKF196600 CUB196590:CUB196600 DDX196590:DDX196600 DNT196590:DNT196600 DXP196590:DXP196600 EHL196590:EHL196600 ERH196590:ERH196600 FBD196590:FBD196600 FKZ196590:FKZ196600 FUV196590:FUV196600 GER196590:GER196600 GON196590:GON196600 GYJ196590:GYJ196600 HIF196590:HIF196600 HSB196590:HSB196600 IBX196590:IBX196600 ILT196590:ILT196600 IVP196590:IVP196600 JFL196590:JFL196600 JPH196590:JPH196600 JZD196590:JZD196600 KIZ196590:KIZ196600 KSV196590:KSV196600 LCR196590:LCR196600 LMN196590:LMN196600 LWJ196590:LWJ196600 MGF196590:MGF196600 MQB196590:MQB196600 MZX196590:MZX196600 NJT196590:NJT196600 NTP196590:NTP196600 ODL196590:ODL196600 ONH196590:ONH196600 OXD196590:OXD196600 PGZ196590:PGZ196600 PQV196590:PQV196600 QAR196590:QAR196600 QKN196590:QKN196600 QUJ196590:QUJ196600 REF196590:REF196600 ROB196590:ROB196600 RXX196590:RXX196600 SHT196590:SHT196600 SRP196590:SRP196600 TBL196590:TBL196600 TLH196590:TLH196600 TVD196590:TVD196600 UEZ196590:UEZ196600 UOV196590:UOV196600 UYR196590:UYR196600 VIN196590:VIN196600 VSJ196590:VSJ196600 WCF196590:WCF196600 WMB196590:WMB196600 WVX196590:WVX196600 M262150:M262160 JL262126:JL262136 TH262126:TH262136 ADD262126:ADD262136 AMZ262126:AMZ262136 AWV262126:AWV262136 BGR262126:BGR262136 BQN262126:BQN262136 CAJ262126:CAJ262136 CKF262126:CKF262136 CUB262126:CUB262136 DDX262126:DDX262136 DNT262126:DNT262136 DXP262126:DXP262136 EHL262126:EHL262136 ERH262126:ERH262136 FBD262126:FBD262136 FKZ262126:FKZ262136 FUV262126:FUV262136 GER262126:GER262136 GON262126:GON262136 GYJ262126:GYJ262136 HIF262126:HIF262136 HSB262126:HSB262136 IBX262126:IBX262136 ILT262126:ILT262136 IVP262126:IVP262136 JFL262126:JFL262136 JPH262126:JPH262136 JZD262126:JZD262136 KIZ262126:KIZ262136 KSV262126:KSV262136 LCR262126:LCR262136 LMN262126:LMN262136 LWJ262126:LWJ262136 MGF262126:MGF262136 MQB262126:MQB262136 MZX262126:MZX262136 NJT262126:NJT262136 NTP262126:NTP262136 ODL262126:ODL262136 ONH262126:ONH262136 OXD262126:OXD262136 PGZ262126:PGZ262136 PQV262126:PQV262136 QAR262126:QAR262136 QKN262126:QKN262136 QUJ262126:QUJ262136 REF262126:REF262136 ROB262126:ROB262136 RXX262126:RXX262136 SHT262126:SHT262136 SRP262126:SRP262136 TBL262126:TBL262136 TLH262126:TLH262136 TVD262126:TVD262136 UEZ262126:UEZ262136 UOV262126:UOV262136 UYR262126:UYR262136 VIN262126:VIN262136 VSJ262126:VSJ262136 WCF262126:WCF262136 WMB262126:WMB262136 WVX262126:WVX262136 M327686:M327696 JL327662:JL327672 TH327662:TH327672 ADD327662:ADD327672 AMZ327662:AMZ327672 AWV327662:AWV327672 BGR327662:BGR327672 BQN327662:BQN327672 CAJ327662:CAJ327672 CKF327662:CKF327672 CUB327662:CUB327672 DDX327662:DDX327672 DNT327662:DNT327672 DXP327662:DXP327672 EHL327662:EHL327672 ERH327662:ERH327672 FBD327662:FBD327672 FKZ327662:FKZ327672 FUV327662:FUV327672 GER327662:GER327672 GON327662:GON327672 GYJ327662:GYJ327672 HIF327662:HIF327672 HSB327662:HSB327672 IBX327662:IBX327672 ILT327662:ILT327672 IVP327662:IVP327672 JFL327662:JFL327672 JPH327662:JPH327672 JZD327662:JZD327672 KIZ327662:KIZ327672 KSV327662:KSV327672 LCR327662:LCR327672 LMN327662:LMN327672 LWJ327662:LWJ327672 MGF327662:MGF327672 MQB327662:MQB327672 MZX327662:MZX327672 NJT327662:NJT327672 NTP327662:NTP327672 ODL327662:ODL327672 ONH327662:ONH327672 OXD327662:OXD327672 PGZ327662:PGZ327672 PQV327662:PQV327672 QAR327662:QAR327672 QKN327662:QKN327672 QUJ327662:QUJ327672 REF327662:REF327672 ROB327662:ROB327672 RXX327662:RXX327672 SHT327662:SHT327672 SRP327662:SRP327672 TBL327662:TBL327672 TLH327662:TLH327672 TVD327662:TVD327672 UEZ327662:UEZ327672 UOV327662:UOV327672 UYR327662:UYR327672 VIN327662:VIN327672 VSJ327662:VSJ327672 WCF327662:WCF327672 WMB327662:WMB327672 WVX327662:WVX327672 M393222:M393232 JL393198:JL393208 TH393198:TH393208 ADD393198:ADD393208 AMZ393198:AMZ393208 AWV393198:AWV393208 BGR393198:BGR393208 BQN393198:BQN393208 CAJ393198:CAJ393208 CKF393198:CKF393208 CUB393198:CUB393208 DDX393198:DDX393208 DNT393198:DNT393208 DXP393198:DXP393208 EHL393198:EHL393208 ERH393198:ERH393208 FBD393198:FBD393208 FKZ393198:FKZ393208 FUV393198:FUV393208 GER393198:GER393208 GON393198:GON393208 GYJ393198:GYJ393208 HIF393198:HIF393208 HSB393198:HSB393208 IBX393198:IBX393208 ILT393198:ILT393208 IVP393198:IVP393208 JFL393198:JFL393208 JPH393198:JPH393208 JZD393198:JZD393208 KIZ393198:KIZ393208 KSV393198:KSV393208 LCR393198:LCR393208 LMN393198:LMN393208 LWJ393198:LWJ393208 MGF393198:MGF393208 MQB393198:MQB393208 MZX393198:MZX393208 NJT393198:NJT393208 NTP393198:NTP393208 ODL393198:ODL393208 ONH393198:ONH393208 OXD393198:OXD393208 PGZ393198:PGZ393208 PQV393198:PQV393208 QAR393198:QAR393208 QKN393198:QKN393208 QUJ393198:QUJ393208 REF393198:REF393208 ROB393198:ROB393208 RXX393198:RXX393208 SHT393198:SHT393208 SRP393198:SRP393208 TBL393198:TBL393208 TLH393198:TLH393208 TVD393198:TVD393208 UEZ393198:UEZ393208 UOV393198:UOV393208 UYR393198:UYR393208 VIN393198:VIN393208 VSJ393198:VSJ393208 WCF393198:WCF393208 WMB393198:WMB393208 WVX393198:WVX393208 M458758:M458768 JL458734:JL458744 TH458734:TH458744 ADD458734:ADD458744 AMZ458734:AMZ458744 AWV458734:AWV458744 BGR458734:BGR458744 BQN458734:BQN458744 CAJ458734:CAJ458744 CKF458734:CKF458744 CUB458734:CUB458744 DDX458734:DDX458744 DNT458734:DNT458744 DXP458734:DXP458744 EHL458734:EHL458744 ERH458734:ERH458744 FBD458734:FBD458744 FKZ458734:FKZ458744 FUV458734:FUV458744 GER458734:GER458744 GON458734:GON458744 GYJ458734:GYJ458744 HIF458734:HIF458744 HSB458734:HSB458744 IBX458734:IBX458744 ILT458734:ILT458744 IVP458734:IVP458744 JFL458734:JFL458744 JPH458734:JPH458744 JZD458734:JZD458744 KIZ458734:KIZ458744 KSV458734:KSV458744 LCR458734:LCR458744 LMN458734:LMN458744 LWJ458734:LWJ458744 MGF458734:MGF458744 MQB458734:MQB458744 MZX458734:MZX458744 NJT458734:NJT458744 NTP458734:NTP458744 ODL458734:ODL458744 ONH458734:ONH458744 OXD458734:OXD458744 PGZ458734:PGZ458744 PQV458734:PQV458744 QAR458734:QAR458744 QKN458734:QKN458744 QUJ458734:QUJ458744 REF458734:REF458744 ROB458734:ROB458744 RXX458734:RXX458744 SHT458734:SHT458744 SRP458734:SRP458744 TBL458734:TBL458744 TLH458734:TLH458744 TVD458734:TVD458744 UEZ458734:UEZ458744 UOV458734:UOV458744 UYR458734:UYR458744 VIN458734:VIN458744 VSJ458734:VSJ458744 WCF458734:WCF458744 WMB458734:WMB458744 WVX458734:WVX458744 M524294:M524304 JL524270:JL524280 TH524270:TH524280 ADD524270:ADD524280 AMZ524270:AMZ524280 AWV524270:AWV524280 BGR524270:BGR524280 BQN524270:BQN524280 CAJ524270:CAJ524280 CKF524270:CKF524280 CUB524270:CUB524280 DDX524270:DDX524280 DNT524270:DNT524280 DXP524270:DXP524280 EHL524270:EHL524280 ERH524270:ERH524280 FBD524270:FBD524280 FKZ524270:FKZ524280 FUV524270:FUV524280 GER524270:GER524280 GON524270:GON524280 GYJ524270:GYJ524280 HIF524270:HIF524280 HSB524270:HSB524280 IBX524270:IBX524280 ILT524270:ILT524280 IVP524270:IVP524280 JFL524270:JFL524280 JPH524270:JPH524280 JZD524270:JZD524280 KIZ524270:KIZ524280 KSV524270:KSV524280 LCR524270:LCR524280 LMN524270:LMN524280 LWJ524270:LWJ524280 MGF524270:MGF524280 MQB524270:MQB524280 MZX524270:MZX524280 NJT524270:NJT524280 NTP524270:NTP524280 ODL524270:ODL524280 ONH524270:ONH524280 OXD524270:OXD524280 PGZ524270:PGZ524280 PQV524270:PQV524280 QAR524270:QAR524280 QKN524270:QKN524280 QUJ524270:QUJ524280 REF524270:REF524280 ROB524270:ROB524280 RXX524270:RXX524280 SHT524270:SHT524280 SRP524270:SRP524280 TBL524270:TBL524280 TLH524270:TLH524280 TVD524270:TVD524280 UEZ524270:UEZ524280 UOV524270:UOV524280 UYR524270:UYR524280 VIN524270:VIN524280 VSJ524270:VSJ524280 WCF524270:WCF524280 WMB524270:WMB524280 WVX524270:WVX524280 M589830:M589840 JL589806:JL589816 TH589806:TH589816 ADD589806:ADD589816 AMZ589806:AMZ589816 AWV589806:AWV589816 BGR589806:BGR589816 BQN589806:BQN589816 CAJ589806:CAJ589816 CKF589806:CKF589816 CUB589806:CUB589816 DDX589806:DDX589816 DNT589806:DNT589816 DXP589806:DXP589816 EHL589806:EHL589816 ERH589806:ERH589816 FBD589806:FBD589816 FKZ589806:FKZ589816 FUV589806:FUV589816 GER589806:GER589816 GON589806:GON589816 GYJ589806:GYJ589816 HIF589806:HIF589816 HSB589806:HSB589816 IBX589806:IBX589816 ILT589806:ILT589816 IVP589806:IVP589816 JFL589806:JFL589816 JPH589806:JPH589816 JZD589806:JZD589816 KIZ589806:KIZ589816 KSV589806:KSV589816 LCR589806:LCR589816 LMN589806:LMN589816 LWJ589806:LWJ589816 MGF589806:MGF589816 MQB589806:MQB589816 MZX589806:MZX589816 NJT589806:NJT589816 NTP589806:NTP589816 ODL589806:ODL589816 ONH589806:ONH589816 OXD589806:OXD589816 PGZ589806:PGZ589816 PQV589806:PQV589816 QAR589806:QAR589816 QKN589806:QKN589816 QUJ589806:QUJ589816 REF589806:REF589816 ROB589806:ROB589816 RXX589806:RXX589816 SHT589806:SHT589816 SRP589806:SRP589816 TBL589806:TBL589816 TLH589806:TLH589816 TVD589806:TVD589816 UEZ589806:UEZ589816 UOV589806:UOV589816 UYR589806:UYR589816 VIN589806:VIN589816 VSJ589806:VSJ589816 WCF589806:WCF589816 WMB589806:WMB589816 WVX589806:WVX589816 M655366:M655376 JL655342:JL655352 TH655342:TH655352 ADD655342:ADD655352 AMZ655342:AMZ655352 AWV655342:AWV655352 BGR655342:BGR655352 BQN655342:BQN655352 CAJ655342:CAJ655352 CKF655342:CKF655352 CUB655342:CUB655352 DDX655342:DDX655352 DNT655342:DNT655352 DXP655342:DXP655352 EHL655342:EHL655352 ERH655342:ERH655352 FBD655342:FBD655352 FKZ655342:FKZ655352 FUV655342:FUV655352 GER655342:GER655352 GON655342:GON655352 GYJ655342:GYJ655352 HIF655342:HIF655352 HSB655342:HSB655352 IBX655342:IBX655352 ILT655342:ILT655352 IVP655342:IVP655352 JFL655342:JFL655352 JPH655342:JPH655352 JZD655342:JZD655352 KIZ655342:KIZ655352 KSV655342:KSV655352 LCR655342:LCR655352 LMN655342:LMN655352 LWJ655342:LWJ655352 MGF655342:MGF655352 MQB655342:MQB655352 MZX655342:MZX655352 NJT655342:NJT655352 NTP655342:NTP655352 ODL655342:ODL655352 ONH655342:ONH655352 OXD655342:OXD655352 PGZ655342:PGZ655352 PQV655342:PQV655352 QAR655342:QAR655352 QKN655342:QKN655352 QUJ655342:QUJ655352 REF655342:REF655352 ROB655342:ROB655352 RXX655342:RXX655352 SHT655342:SHT655352 SRP655342:SRP655352 TBL655342:TBL655352 TLH655342:TLH655352 TVD655342:TVD655352 UEZ655342:UEZ655352 UOV655342:UOV655352 UYR655342:UYR655352 VIN655342:VIN655352 VSJ655342:VSJ655352 WCF655342:WCF655352 WMB655342:WMB655352 WVX655342:WVX655352 M720902:M720912 JL720878:JL720888 TH720878:TH720888 ADD720878:ADD720888 AMZ720878:AMZ720888 AWV720878:AWV720888 BGR720878:BGR720888 BQN720878:BQN720888 CAJ720878:CAJ720888 CKF720878:CKF720888 CUB720878:CUB720888 DDX720878:DDX720888 DNT720878:DNT720888 DXP720878:DXP720888 EHL720878:EHL720888 ERH720878:ERH720888 FBD720878:FBD720888 FKZ720878:FKZ720888 FUV720878:FUV720888 GER720878:GER720888 GON720878:GON720888 GYJ720878:GYJ720888 HIF720878:HIF720888 HSB720878:HSB720888 IBX720878:IBX720888 ILT720878:ILT720888 IVP720878:IVP720888 JFL720878:JFL720888 JPH720878:JPH720888 JZD720878:JZD720888 KIZ720878:KIZ720888 KSV720878:KSV720888 LCR720878:LCR720888 LMN720878:LMN720888 LWJ720878:LWJ720888 MGF720878:MGF720888 MQB720878:MQB720888 MZX720878:MZX720888 NJT720878:NJT720888 NTP720878:NTP720888 ODL720878:ODL720888 ONH720878:ONH720888 OXD720878:OXD720888 PGZ720878:PGZ720888 PQV720878:PQV720888 QAR720878:QAR720888 QKN720878:QKN720888 QUJ720878:QUJ720888 REF720878:REF720888 ROB720878:ROB720888 RXX720878:RXX720888 SHT720878:SHT720888 SRP720878:SRP720888 TBL720878:TBL720888 TLH720878:TLH720888 TVD720878:TVD720888 UEZ720878:UEZ720888 UOV720878:UOV720888 UYR720878:UYR720888 VIN720878:VIN720888 VSJ720878:VSJ720888 WCF720878:WCF720888 WMB720878:WMB720888 WVX720878:WVX720888 M786438:M786448 JL786414:JL786424 TH786414:TH786424 ADD786414:ADD786424 AMZ786414:AMZ786424 AWV786414:AWV786424 BGR786414:BGR786424 BQN786414:BQN786424 CAJ786414:CAJ786424 CKF786414:CKF786424 CUB786414:CUB786424 DDX786414:DDX786424 DNT786414:DNT786424 DXP786414:DXP786424 EHL786414:EHL786424 ERH786414:ERH786424 FBD786414:FBD786424 FKZ786414:FKZ786424 FUV786414:FUV786424 GER786414:GER786424 GON786414:GON786424 GYJ786414:GYJ786424 HIF786414:HIF786424 HSB786414:HSB786424 IBX786414:IBX786424 ILT786414:ILT786424 IVP786414:IVP786424 JFL786414:JFL786424 JPH786414:JPH786424 JZD786414:JZD786424 KIZ786414:KIZ786424 KSV786414:KSV786424 LCR786414:LCR786424 LMN786414:LMN786424 LWJ786414:LWJ786424 MGF786414:MGF786424 MQB786414:MQB786424 MZX786414:MZX786424 NJT786414:NJT786424 NTP786414:NTP786424 ODL786414:ODL786424 ONH786414:ONH786424 OXD786414:OXD786424 PGZ786414:PGZ786424 PQV786414:PQV786424 QAR786414:QAR786424 QKN786414:QKN786424 QUJ786414:QUJ786424 REF786414:REF786424 ROB786414:ROB786424 RXX786414:RXX786424 SHT786414:SHT786424 SRP786414:SRP786424 TBL786414:TBL786424 TLH786414:TLH786424 TVD786414:TVD786424 UEZ786414:UEZ786424 UOV786414:UOV786424 UYR786414:UYR786424 VIN786414:VIN786424 VSJ786414:VSJ786424 WCF786414:WCF786424 WMB786414:WMB786424 WVX786414:WVX786424 M851974:M851984 JL851950:JL851960 TH851950:TH851960 ADD851950:ADD851960 AMZ851950:AMZ851960 AWV851950:AWV851960 BGR851950:BGR851960 BQN851950:BQN851960 CAJ851950:CAJ851960 CKF851950:CKF851960 CUB851950:CUB851960 DDX851950:DDX851960 DNT851950:DNT851960 DXP851950:DXP851960 EHL851950:EHL851960 ERH851950:ERH851960 FBD851950:FBD851960 FKZ851950:FKZ851960 FUV851950:FUV851960 GER851950:GER851960 GON851950:GON851960 GYJ851950:GYJ851960 HIF851950:HIF851960 HSB851950:HSB851960 IBX851950:IBX851960 ILT851950:ILT851960 IVP851950:IVP851960 JFL851950:JFL851960 JPH851950:JPH851960 JZD851950:JZD851960 KIZ851950:KIZ851960 KSV851950:KSV851960 LCR851950:LCR851960 LMN851950:LMN851960 LWJ851950:LWJ851960 MGF851950:MGF851960 MQB851950:MQB851960 MZX851950:MZX851960 NJT851950:NJT851960 NTP851950:NTP851960 ODL851950:ODL851960 ONH851950:ONH851960 OXD851950:OXD851960 PGZ851950:PGZ851960 PQV851950:PQV851960 QAR851950:QAR851960 QKN851950:QKN851960 QUJ851950:QUJ851960 REF851950:REF851960 ROB851950:ROB851960 RXX851950:RXX851960 SHT851950:SHT851960 SRP851950:SRP851960 TBL851950:TBL851960 TLH851950:TLH851960 TVD851950:TVD851960 UEZ851950:UEZ851960 UOV851950:UOV851960 UYR851950:UYR851960 VIN851950:VIN851960 VSJ851950:VSJ851960 WCF851950:WCF851960 WMB851950:WMB851960 WVX851950:WVX851960 M917510:M917520 JL917486:JL917496 TH917486:TH917496 ADD917486:ADD917496 AMZ917486:AMZ917496 AWV917486:AWV917496 BGR917486:BGR917496 BQN917486:BQN917496 CAJ917486:CAJ917496 CKF917486:CKF917496 CUB917486:CUB917496 DDX917486:DDX917496 DNT917486:DNT917496 DXP917486:DXP917496 EHL917486:EHL917496 ERH917486:ERH917496 FBD917486:FBD917496 FKZ917486:FKZ917496 FUV917486:FUV917496 GER917486:GER917496 GON917486:GON917496 GYJ917486:GYJ917496 HIF917486:HIF917496 HSB917486:HSB917496 IBX917486:IBX917496 ILT917486:ILT917496 IVP917486:IVP917496 JFL917486:JFL917496 JPH917486:JPH917496 JZD917486:JZD917496 KIZ917486:KIZ917496 KSV917486:KSV917496 LCR917486:LCR917496 LMN917486:LMN917496 LWJ917486:LWJ917496 MGF917486:MGF917496 MQB917486:MQB917496 MZX917486:MZX917496 NJT917486:NJT917496 NTP917486:NTP917496 ODL917486:ODL917496 ONH917486:ONH917496 OXD917486:OXD917496 PGZ917486:PGZ917496 PQV917486:PQV917496 QAR917486:QAR917496 QKN917486:QKN917496 QUJ917486:QUJ917496 REF917486:REF917496 ROB917486:ROB917496 RXX917486:RXX917496 SHT917486:SHT917496 SRP917486:SRP917496 TBL917486:TBL917496 TLH917486:TLH917496 TVD917486:TVD917496 UEZ917486:UEZ917496 UOV917486:UOV917496 UYR917486:UYR917496 VIN917486:VIN917496 VSJ917486:VSJ917496 WCF917486:WCF917496 WMB917486:WMB917496 WVX917486:WVX917496 M983046:M983056 JL983022:JL983032 TH983022:TH983032 ADD983022:ADD983032 AMZ983022:AMZ983032 AWV983022:AWV983032 BGR983022:BGR983032 BQN983022:BQN983032 CAJ983022:CAJ983032 CKF983022:CKF983032 CUB983022:CUB983032 DDX983022:DDX983032 DNT983022:DNT983032 DXP983022:DXP983032 EHL983022:EHL983032 ERH983022:ERH983032 FBD983022:FBD983032 FKZ983022:FKZ983032 FUV983022:FUV983032 GER983022:GER983032 GON983022:GON983032 GYJ983022:GYJ983032 HIF983022:HIF983032 HSB983022:HSB983032 IBX983022:IBX983032 ILT983022:ILT983032 IVP983022:IVP983032 JFL983022:JFL983032 JPH983022:JPH983032 JZD983022:JZD983032 KIZ983022:KIZ983032 KSV983022:KSV983032 LCR983022:LCR983032 LMN983022:LMN983032 LWJ983022:LWJ983032 MGF983022:MGF983032 MQB983022:MQB983032 MZX983022:MZX983032 NJT983022:NJT983032 NTP983022:NTP983032 ODL983022:ODL983032 ONH983022:ONH983032 OXD983022:OXD983032 PGZ983022:PGZ983032 PQV983022:PQV983032 QAR983022:QAR983032 QKN983022:QKN983032 QUJ983022:QUJ983032 REF983022:REF983032 ROB983022:ROB983032 RXX983022:RXX983032 SHT983022:SHT983032 SRP983022:SRP983032 TBL983022:TBL983032 TLH983022:TLH983032 TVD983022:TVD983032 UEZ983022:UEZ983032 UOV983022:UOV983032 UYR983022:UYR983032 VIN983022:VIN983032 VSJ983022:VSJ983032 WCF983022:WCF983032 WMB983022:WMB983032" xr:uid="{35F98988-EBBB-40DE-BCDE-A2EB6FB1BA1B}">
      <formula1>$M$32:$M$86</formula1>
    </dataValidation>
    <dataValidation type="list" showInputMessage="1" showErrorMessage="1" sqref="WVY983022:WVY983032 SW7 JA7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N65541:N65551 JM65518:JM65528 TI65518:TI65528 ADE65518:ADE65528 ANA65518:ANA65528 AWW65518:AWW65528 BGS65518:BGS65528 BQO65518:BQO65528 CAK65518:CAK65528 CKG65518:CKG65528 CUC65518:CUC65528 DDY65518:DDY65528 DNU65518:DNU65528 DXQ65518:DXQ65528 EHM65518:EHM65528 ERI65518:ERI65528 FBE65518:FBE65528 FLA65518:FLA65528 FUW65518:FUW65528 GES65518:GES65528 GOO65518:GOO65528 GYK65518:GYK65528 HIG65518:HIG65528 HSC65518:HSC65528 IBY65518:IBY65528 ILU65518:ILU65528 IVQ65518:IVQ65528 JFM65518:JFM65528 JPI65518:JPI65528 JZE65518:JZE65528 KJA65518:KJA65528 KSW65518:KSW65528 LCS65518:LCS65528 LMO65518:LMO65528 LWK65518:LWK65528 MGG65518:MGG65528 MQC65518:MQC65528 MZY65518:MZY65528 NJU65518:NJU65528 NTQ65518:NTQ65528 ODM65518:ODM65528 ONI65518:ONI65528 OXE65518:OXE65528 PHA65518:PHA65528 PQW65518:PQW65528 QAS65518:QAS65528 QKO65518:QKO65528 QUK65518:QUK65528 REG65518:REG65528 ROC65518:ROC65528 RXY65518:RXY65528 SHU65518:SHU65528 SRQ65518:SRQ65528 TBM65518:TBM65528 TLI65518:TLI65528 TVE65518:TVE65528 UFA65518:UFA65528 UOW65518:UOW65528 UYS65518:UYS65528 VIO65518:VIO65528 VSK65518:VSK65528 WCG65518:WCG65528 WMC65518:WMC65528 WVY65518:WVY65528 N131077:N131087 JM131054:JM131064 TI131054:TI131064 ADE131054:ADE131064 ANA131054:ANA131064 AWW131054:AWW131064 BGS131054:BGS131064 BQO131054:BQO131064 CAK131054:CAK131064 CKG131054:CKG131064 CUC131054:CUC131064 DDY131054:DDY131064 DNU131054:DNU131064 DXQ131054:DXQ131064 EHM131054:EHM131064 ERI131054:ERI131064 FBE131054:FBE131064 FLA131054:FLA131064 FUW131054:FUW131064 GES131054:GES131064 GOO131054:GOO131064 GYK131054:GYK131064 HIG131054:HIG131064 HSC131054:HSC131064 IBY131054:IBY131064 ILU131054:ILU131064 IVQ131054:IVQ131064 JFM131054:JFM131064 JPI131054:JPI131064 JZE131054:JZE131064 KJA131054:KJA131064 KSW131054:KSW131064 LCS131054:LCS131064 LMO131054:LMO131064 LWK131054:LWK131064 MGG131054:MGG131064 MQC131054:MQC131064 MZY131054:MZY131064 NJU131054:NJU131064 NTQ131054:NTQ131064 ODM131054:ODM131064 ONI131054:ONI131064 OXE131054:OXE131064 PHA131054:PHA131064 PQW131054:PQW131064 QAS131054:QAS131064 QKO131054:QKO131064 QUK131054:QUK131064 REG131054:REG131064 ROC131054:ROC131064 RXY131054:RXY131064 SHU131054:SHU131064 SRQ131054:SRQ131064 TBM131054:TBM131064 TLI131054:TLI131064 TVE131054:TVE131064 UFA131054:UFA131064 UOW131054:UOW131064 UYS131054:UYS131064 VIO131054:VIO131064 VSK131054:VSK131064 WCG131054:WCG131064 WMC131054:WMC131064 WVY131054:WVY131064 N196613:N196623 JM196590:JM196600 TI196590:TI196600 ADE196590:ADE196600 ANA196590:ANA196600 AWW196590:AWW196600 BGS196590:BGS196600 BQO196590:BQO196600 CAK196590:CAK196600 CKG196590:CKG196600 CUC196590:CUC196600 DDY196590:DDY196600 DNU196590:DNU196600 DXQ196590:DXQ196600 EHM196590:EHM196600 ERI196590:ERI196600 FBE196590:FBE196600 FLA196590:FLA196600 FUW196590:FUW196600 GES196590:GES196600 GOO196590:GOO196600 GYK196590:GYK196600 HIG196590:HIG196600 HSC196590:HSC196600 IBY196590:IBY196600 ILU196590:ILU196600 IVQ196590:IVQ196600 JFM196590:JFM196600 JPI196590:JPI196600 JZE196590:JZE196600 KJA196590:KJA196600 KSW196590:KSW196600 LCS196590:LCS196600 LMO196590:LMO196600 LWK196590:LWK196600 MGG196590:MGG196600 MQC196590:MQC196600 MZY196590:MZY196600 NJU196590:NJU196600 NTQ196590:NTQ196600 ODM196590:ODM196600 ONI196590:ONI196600 OXE196590:OXE196600 PHA196590:PHA196600 PQW196590:PQW196600 QAS196590:QAS196600 QKO196590:QKO196600 QUK196590:QUK196600 REG196590:REG196600 ROC196590:ROC196600 RXY196590:RXY196600 SHU196590:SHU196600 SRQ196590:SRQ196600 TBM196590:TBM196600 TLI196590:TLI196600 TVE196590:TVE196600 UFA196590:UFA196600 UOW196590:UOW196600 UYS196590:UYS196600 VIO196590:VIO196600 VSK196590:VSK196600 WCG196590:WCG196600 WMC196590:WMC196600 WVY196590:WVY196600 N262149:N262159 JM262126:JM262136 TI262126:TI262136 ADE262126:ADE262136 ANA262126:ANA262136 AWW262126:AWW262136 BGS262126:BGS262136 BQO262126:BQO262136 CAK262126:CAK262136 CKG262126:CKG262136 CUC262126:CUC262136 DDY262126:DDY262136 DNU262126:DNU262136 DXQ262126:DXQ262136 EHM262126:EHM262136 ERI262126:ERI262136 FBE262126:FBE262136 FLA262126:FLA262136 FUW262126:FUW262136 GES262126:GES262136 GOO262126:GOO262136 GYK262126:GYK262136 HIG262126:HIG262136 HSC262126:HSC262136 IBY262126:IBY262136 ILU262126:ILU262136 IVQ262126:IVQ262136 JFM262126:JFM262136 JPI262126:JPI262136 JZE262126:JZE262136 KJA262126:KJA262136 KSW262126:KSW262136 LCS262126:LCS262136 LMO262126:LMO262136 LWK262126:LWK262136 MGG262126:MGG262136 MQC262126:MQC262136 MZY262126:MZY262136 NJU262126:NJU262136 NTQ262126:NTQ262136 ODM262126:ODM262136 ONI262126:ONI262136 OXE262126:OXE262136 PHA262126:PHA262136 PQW262126:PQW262136 QAS262126:QAS262136 QKO262126:QKO262136 QUK262126:QUK262136 REG262126:REG262136 ROC262126:ROC262136 RXY262126:RXY262136 SHU262126:SHU262136 SRQ262126:SRQ262136 TBM262126:TBM262136 TLI262126:TLI262136 TVE262126:TVE262136 UFA262126:UFA262136 UOW262126:UOW262136 UYS262126:UYS262136 VIO262126:VIO262136 VSK262126:VSK262136 WCG262126:WCG262136 WMC262126:WMC262136 WVY262126:WVY262136 N327685:N327695 JM327662:JM327672 TI327662:TI327672 ADE327662:ADE327672 ANA327662:ANA327672 AWW327662:AWW327672 BGS327662:BGS327672 BQO327662:BQO327672 CAK327662:CAK327672 CKG327662:CKG327672 CUC327662:CUC327672 DDY327662:DDY327672 DNU327662:DNU327672 DXQ327662:DXQ327672 EHM327662:EHM327672 ERI327662:ERI327672 FBE327662:FBE327672 FLA327662:FLA327672 FUW327662:FUW327672 GES327662:GES327672 GOO327662:GOO327672 GYK327662:GYK327672 HIG327662:HIG327672 HSC327662:HSC327672 IBY327662:IBY327672 ILU327662:ILU327672 IVQ327662:IVQ327672 JFM327662:JFM327672 JPI327662:JPI327672 JZE327662:JZE327672 KJA327662:KJA327672 KSW327662:KSW327672 LCS327662:LCS327672 LMO327662:LMO327672 LWK327662:LWK327672 MGG327662:MGG327672 MQC327662:MQC327672 MZY327662:MZY327672 NJU327662:NJU327672 NTQ327662:NTQ327672 ODM327662:ODM327672 ONI327662:ONI327672 OXE327662:OXE327672 PHA327662:PHA327672 PQW327662:PQW327672 QAS327662:QAS327672 QKO327662:QKO327672 QUK327662:QUK327672 REG327662:REG327672 ROC327662:ROC327672 RXY327662:RXY327672 SHU327662:SHU327672 SRQ327662:SRQ327672 TBM327662:TBM327672 TLI327662:TLI327672 TVE327662:TVE327672 UFA327662:UFA327672 UOW327662:UOW327672 UYS327662:UYS327672 VIO327662:VIO327672 VSK327662:VSK327672 WCG327662:WCG327672 WMC327662:WMC327672 WVY327662:WVY327672 N393221:N393231 JM393198:JM393208 TI393198:TI393208 ADE393198:ADE393208 ANA393198:ANA393208 AWW393198:AWW393208 BGS393198:BGS393208 BQO393198:BQO393208 CAK393198:CAK393208 CKG393198:CKG393208 CUC393198:CUC393208 DDY393198:DDY393208 DNU393198:DNU393208 DXQ393198:DXQ393208 EHM393198:EHM393208 ERI393198:ERI393208 FBE393198:FBE393208 FLA393198:FLA393208 FUW393198:FUW393208 GES393198:GES393208 GOO393198:GOO393208 GYK393198:GYK393208 HIG393198:HIG393208 HSC393198:HSC393208 IBY393198:IBY393208 ILU393198:ILU393208 IVQ393198:IVQ393208 JFM393198:JFM393208 JPI393198:JPI393208 JZE393198:JZE393208 KJA393198:KJA393208 KSW393198:KSW393208 LCS393198:LCS393208 LMO393198:LMO393208 LWK393198:LWK393208 MGG393198:MGG393208 MQC393198:MQC393208 MZY393198:MZY393208 NJU393198:NJU393208 NTQ393198:NTQ393208 ODM393198:ODM393208 ONI393198:ONI393208 OXE393198:OXE393208 PHA393198:PHA393208 PQW393198:PQW393208 QAS393198:QAS393208 QKO393198:QKO393208 QUK393198:QUK393208 REG393198:REG393208 ROC393198:ROC393208 RXY393198:RXY393208 SHU393198:SHU393208 SRQ393198:SRQ393208 TBM393198:TBM393208 TLI393198:TLI393208 TVE393198:TVE393208 UFA393198:UFA393208 UOW393198:UOW393208 UYS393198:UYS393208 VIO393198:VIO393208 VSK393198:VSK393208 WCG393198:WCG393208 WMC393198:WMC393208 WVY393198:WVY393208 N458757:N458767 JM458734:JM458744 TI458734:TI458744 ADE458734:ADE458744 ANA458734:ANA458744 AWW458734:AWW458744 BGS458734:BGS458744 BQO458734:BQO458744 CAK458734:CAK458744 CKG458734:CKG458744 CUC458734:CUC458744 DDY458734:DDY458744 DNU458734:DNU458744 DXQ458734:DXQ458744 EHM458734:EHM458744 ERI458734:ERI458744 FBE458734:FBE458744 FLA458734:FLA458744 FUW458734:FUW458744 GES458734:GES458744 GOO458734:GOO458744 GYK458734:GYK458744 HIG458734:HIG458744 HSC458734:HSC458744 IBY458734:IBY458744 ILU458734:ILU458744 IVQ458734:IVQ458744 JFM458734:JFM458744 JPI458734:JPI458744 JZE458734:JZE458744 KJA458734:KJA458744 KSW458734:KSW458744 LCS458734:LCS458744 LMO458734:LMO458744 LWK458734:LWK458744 MGG458734:MGG458744 MQC458734:MQC458744 MZY458734:MZY458744 NJU458734:NJU458744 NTQ458734:NTQ458744 ODM458734:ODM458744 ONI458734:ONI458744 OXE458734:OXE458744 PHA458734:PHA458744 PQW458734:PQW458744 QAS458734:QAS458744 QKO458734:QKO458744 QUK458734:QUK458744 REG458734:REG458744 ROC458734:ROC458744 RXY458734:RXY458744 SHU458734:SHU458744 SRQ458734:SRQ458744 TBM458734:TBM458744 TLI458734:TLI458744 TVE458734:TVE458744 UFA458734:UFA458744 UOW458734:UOW458744 UYS458734:UYS458744 VIO458734:VIO458744 VSK458734:VSK458744 WCG458734:WCG458744 WMC458734:WMC458744 WVY458734:WVY458744 N524293:N524303 JM524270:JM524280 TI524270:TI524280 ADE524270:ADE524280 ANA524270:ANA524280 AWW524270:AWW524280 BGS524270:BGS524280 BQO524270:BQO524280 CAK524270:CAK524280 CKG524270:CKG524280 CUC524270:CUC524280 DDY524270:DDY524280 DNU524270:DNU524280 DXQ524270:DXQ524280 EHM524270:EHM524280 ERI524270:ERI524280 FBE524270:FBE524280 FLA524270:FLA524280 FUW524270:FUW524280 GES524270:GES524280 GOO524270:GOO524280 GYK524270:GYK524280 HIG524270:HIG524280 HSC524270:HSC524280 IBY524270:IBY524280 ILU524270:ILU524280 IVQ524270:IVQ524280 JFM524270:JFM524280 JPI524270:JPI524280 JZE524270:JZE524280 KJA524270:KJA524280 KSW524270:KSW524280 LCS524270:LCS524280 LMO524270:LMO524280 LWK524270:LWK524280 MGG524270:MGG524280 MQC524270:MQC524280 MZY524270:MZY524280 NJU524270:NJU524280 NTQ524270:NTQ524280 ODM524270:ODM524280 ONI524270:ONI524280 OXE524270:OXE524280 PHA524270:PHA524280 PQW524270:PQW524280 QAS524270:QAS524280 QKO524270:QKO524280 QUK524270:QUK524280 REG524270:REG524280 ROC524270:ROC524280 RXY524270:RXY524280 SHU524270:SHU524280 SRQ524270:SRQ524280 TBM524270:TBM524280 TLI524270:TLI524280 TVE524270:TVE524280 UFA524270:UFA524280 UOW524270:UOW524280 UYS524270:UYS524280 VIO524270:VIO524280 VSK524270:VSK524280 WCG524270:WCG524280 WMC524270:WMC524280 WVY524270:WVY524280 N589829:N589839 JM589806:JM589816 TI589806:TI589816 ADE589806:ADE589816 ANA589806:ANA589816 AWW589806:AWW589816 BGS589806:BGS589816 BQO589806:BQO589816 CAK589806:CAK589816 CKG589806:CKG589816 CUC589806:CUC589816 DDY589806:DDY589816 DNU589806:DNU589816 DXQ589806:DXQ589816 EHM589806:EHM589816 ERI589806:ERI589816 FBE589806:FBE589816 FLA589806:FLA589816 FUW589806:FUW589816 GES589806:GES589816 GOO589806:GOO589816 GYK589806:GYK589816 HIG589806:HIG589816 HSC589806:HSC589816 IBY589806:IBY589816 ILU589806:ILU589816 IVQ589806:IVQ589816 JFM589806:JFM589816 JPI589806:JPI589816 JZE589806:JZE589816 KJA589806:KJA589816 KSW589806:KSW589816 LCS589806:LCS589816 LMO589806:LMO589816 LWK589806:LWK589816 MGG589806:MGG589816 MQC589806:MQC589816 MZY589806:MZY589816 NJU589806:NJU589816 NTQ589806:NTQ589816 ODM589806:ODM589816 ONI589806:ONI589816 OXE589806:OXE589816 PHA589806:PHA589816 PQW589806:PQW589816 QAS589806:QAS589816 QKO589806:QKO589816 QUK589806:QUK589816 REG589806:REG589816 ROC589806:ROC589816 RXY589806:RXY589816 SHU589806:SHU589816 SRQ589806:SRQ589816 TBM589806:TBM589816 TLI589806:TLI589816 TVE589806:TVE589816 UFA589806:UFA589816 UOW589806:UOW589816 UYS589806:UYS589816 VIO589806:VIO589816 VSK589806:VSK589816 WCG589806:WCG589816 WMC589806:WMC589816 WVY589806:WVY589816 N655365:N655375 JM655342:JM655352 TI655342:TI655352 ADE655342:ADE655352 ANA655342:ANA655352 AWW655342:AWW655352 BGS655342:BGS655352 BQO655342:BQO655352 CAK655342:CAK655352 CKG655342:CKG655352 CUC655342:CUC655352 DDY655342:DDY655352 DNU655342:DNU655352 DXQ655342:DXQ655352 EHM655342:EHM655352 ERI655342:ERI655352 FBE655342:FBE655352 FLA655342:FLA655352 FUW655342:FUW655352 GES655342:GES655352 GOO655342:GOO655352 GYK655342:GYK655352 HIG655342:HIG655352 HSC655342:HSC655352 IBY655342:IBY655352 ILU655342:ILU655352 IVQ655342:IVQ655352 JFM655342:JFM655352 JPI655342:JPI655352 JZE655342:JZE655352 KJA655342:KJA655352 KSW655342:KSW655352 LCS655342:LCS655352 LMO655342:LMO655352 LWK655342:LWK655352 MGG655342:MGG655352 MQC655342:MQC655352 MZY655342:MZY655352 NJU655342:NJU655352 NTQ655342:NTQ655352 ODM655342:ODM655352 ONI655342:ONI655352 OXE655342:OXE655352 PHA655342:PHA655352 PQW655342:PQW655352 QAS655342:QAS655352 QKO655342:QKO655352 QUK655342:QUK655352 REG655342:REG655352 ROC655342:ROC655352 RXY655342:RXY655352 SHU655342:SHU655352 SRQ655342:SRQ655352 TBM655342:TBM655352 TLI655342:TLI655352 TVE655342:TVE655352 UFA655342:UFA655352 UOW655342:UOW655352 UYS655342:UYS655352 VIO655342:VIO655352 VSK655342:VSK655352 WCG655342:WCG655352 WMC655342:WMC655352 WVY655342:WVY655352 N720901:N720911 JM720878:JM720888 TI720878:TI720888 ADE720878:ADE720888 ANA720878:ANA720888 AWW720878:AWW720888 BGS720878:BGS720888 BQO720878:BQO720888 CAK720878:CAK720888 CKG720878:CKG720888 CUC720878:CUC720888 DDY720878:DDY720888 DNU720878:DNU720888 DXQ720878:DXQ720888 EHM720878:EHM720888 ERI720878:ERI720888 FBE720878:FBE720888 FLA720878:FLA720888 FUW720878:FUW720888 GES720878:GES720888 GOO720878:GOO720888 GYK720878:GYK720888 HIG720878:HIG720888 HSC720878:HSC720888 IBY720878:IBY720888 ILU720878:ILU720888 IVQ720878:IVQ720888 JFM720878:JFM720888 JPI720878:JPI720888 JZE720878:JZE720888 KJA720878:KJA720888 KSW720878:KSW720888 LCS720878:LCS720888 LMO720878:LMO720888 LWK720878:LWK720888 MGG720878:MGG720888 MQC720878:MQC720888 MZY720878:MZY720888 NJU720878:NJU720888 NTQ720878:NTQ720888 ODM720878:ODM720888 ONI720878:ONI720888 OXE720878:OXE720888 PHA720878:PHA720888 PQW720878:PQW720888 QAS720878:QAS720888 QKO720878:QKO720888 QUK720878:QUK720888 REG720878:REG720888 ROC720878:ROC720888 RXY720878:RXY720888 SHU720878:SHU720888 SRQ720878:SRQ720888 TBM720878:TBM720888 TLI720878:TLI720888 TVE720878:TVE720888 UFA720878:UFA720888 UOW720878:UOW720888 UYS720878:UYS720888 VIO720878:VIO720888 VSK720878:VSK720888 WCG720878:WCG720888 WMC720878:WMC720888 WVY720878:WVY720888 N786437:N786447 JM786414:JM786424 TI786414:TI786424 ADE786414:ADE786424 ANA786414:ANA786424 AWW786414:AWW786424 BGS786414:BGS786424 BQO786414:BQO786424 CAK786414:CAK786424 CKG786414:CKG786424 CUC786414:CUC786424 DDY786414:DDY786424 DNU786414:DNU786424 DXQ786414:DXQ786424 EHM786414:EHM786424 ERI786414:ERI786424 FBE786414:FBE786424 FLA786414:FLA786424 FUW786414:FUW786424 GES786414:GES786424 GOO786414:GOO786424 GYK786414:GYK786424 HIG786414:HIG786424 HSC786414:HSC786424 IBY786414:IBY786424 ILU786414:ILU786424 IVQ786414:IVQ786424 JFM786414:JFM786424 JPI786414:JPI786424 JZE786414:JZE786424 KJA786414:KJA786424 KSW786414:KSW786424 LCS786414:LCS786424 LMO786414:LMO786424 LWK786414:LWK786424 MGG786414:MGG786424 MQC786414:MQC786424 MZY786414:MZY786424 NJU786414:NJU786424 NTQ786414:NTQ786424 ODM786414:ODM786424 ONI786414:ONI786424 OXE786414:OXE786424 PHA786414:PHA786424 PQW786414:PQW786424 QAS786414:QAS786424 QKO786414:QKO786424 QUK786414:QUK786424 REG786414:REG786424 ROC786414:ROC786424 RXY786414:RXY786424 SHU786414:SHU786424 SRQ786414:SRQ786424 TBM786414:TBM786424 TLI786414:TLI786424 TVE786414:TVE786424 UFA786414:UFA786424 UOW786414:UOW786424 UYS786414:UYS786424 VIO786414:VIO786424 VSK786414:VSK786424 WCG786414:WCG786424 WMC786414:WMC786424 WVY786414:WVY786424 N851973:N851983 JM851950:JM851960 TI851950:TI851960 ADE851950:ADE851960 ANA851950:ANA851960 AWW851950:AWW851960 BGS851950:BGS851960 BQO851950:BQO851960 CAK851950:CAK851960 CKG851950:CKG851960 CUC851950:CUC851960 DDY851950:DDY851960 DNU851950:DNU851960 DXQ851950:DXQ851960 EHM851950:EHM851960 ERI851950:ERI851960 FBE851950:FBE851960 FLA851950:FLA851960 FUW851950:FUW851960 GES851950:GES851960 GOO851950:GOO851960 GYK851950:GYK851960 HIG851950:HIG851960 HSC851950:HSC851960 IBY851950:IBY851960 ILU851950:ILU851960 IVQ851950:IVQ851960 JFM851950:JFM851960 JPI851950:JPI851960 JZE851950:JZE851960 KJA851950:KJA851960 KSW851950:KSW851960 LCS851950:LCS851960 LMO851950:LMO851960 LWK851950:LWK851960 MGG851950:MGG851960 MQC851950:MQC851960 MZY851950:MZY851960 NJU851950:NJU851960 NTQ851950:NTQ851960 ODM851950:ODM851960 ONI851950:ONI851960 OXE851950:OXE851960 PHA851950:PHA851960 PQW851950:PQW851960 QAS851950:QAS851960 QKO851950:QKO851960 QUK851950:QUK851960 REG851950:REG851960 ROC851950:ROC851960 RXY851950:RXY851960 SHU851950:SHU851960 SRQ851950:SRQ851960 TBM851950:TBM851960 TLI851950:TLI851960 TVE851950:TVE851960 UFA851950:UFA851960 UOW851950:UOW851960 UYS851950:UYS851960 VIO851950:VIO851960 VSK851950:VSK851960 WCG851950:WCG851960 WMC851950:WMC851960 WVY851950:WVY851960 N917509:N917519 JM917486:JM917496 TI917486:TI917496 ADE917486:ADE917496 ANA917486:ANA917496 AWW917486:AWW917496 BGS917486:BGS917496 BQO917486:BQO917496 CAK917486:CAK917496 CKG917486:CKG917496 CUC917486:CUC917496 DDY917486:DDY917496 DNU917486:DNU917496 DXQ917486:DXQ917496 EHM917486:EHM917496 ERI917486:ERI917496 FBE917486:FBE917496 FLA917486:FLA917496 FUW917486:FUW917496 GES917486:GES917496 GOO917486:GOO917496 GYK917486:GYK917496 HIG917486:HIG917496 HSC917486:HSC917496 IBY917486:IBY917496 ILU917486:ILU917496 IVQ917486:IVQ917496 JFM917486:JFM917496 JPI917486:JPI917496 JZE917486:JZE917496 KJA917486:KJA917496 KSW917486:KSW917496 LCS917486:LCS917496 LMO917486:LMO917496 LWK917486:LWK917496 MGG917486:MGG917496 MQC917486:MQC917496 MZY917486:MZY917496 NJU917486:NJU917496 NTQ917486:NTQ917496 ODM917486:ODM917496 ONI917486:ONI917496 OXE917486:OXE917496 PHA917486:PHA917496 PQW917486:PQW917496 QAS917486:QAS917496 QKO917486:QKO917496 QUK917486:QUK917496 REG917486:REG917496 ROC917486:ROC917496 RXY917486:RXY917496 SHU917486:SHU917496 SRQ917486:SRQ917496 TBM917486:TBM917496 TLI917486:TLI917496 TVE917486:TVE917496 UFA917486:UFA917496 UOW917486:UOW917496 UYS917486:UYS917496 VIO917486:VIO917496 VSK917486:VSK917496 WCG917486:WCG917496 WMC917486:WMC917496 WVY917486:WVY917496 N983045:N983055 JM983022:JM983032 TI983022:TI983032 ADE983022:ADE983032 ANA983022:ANA983032 AWW983022:AWW983032 BGS983022:BGS983032 BQO983022:BQO983032 CAK983022:CAK983032 CKG983022:CKG983032 CUC983022:CUC983032 DDY983022:DDY983032 DNU983022:DNU983032 DXQ983022:DXQ983032 EHM983022:EHM983032 ERI983022:ERI983032 FBE983022:FBE983032 FLA983022:FLA983032 FUW983022:FUW983032 GES983022:GES983032 GOO983022:GOO983032 GYK983022:GYK983032 HIG983022:HIG983032 HSC983022:HSC983032 IBY983022:IBY983032 ILU983022:ILU983032 IVQ983022:IVQ983032 JFM983022:JFM983032 JPI983022:JPI983032 JZE983022:JZE983032 KJA983022:KJA983032 KSW983022:KSW983032 LCS983022:LCS983032 LMO983022:LMO983032 LWK983022:LWK983032 MGG983022:MGG983032 MQC983022:MQC983032 MZY983022:MZY983032 NJU983022:NJU983032 NTQ983022:NTQ983032 ODM983022:ODM983032 ONI983022:ONI983032 OXE983022:OXE983032 PHA983022:PHA983032 PQW983022:PQW983032 QAS983022:QAS983032 QKO983022:QKO983032 QUK983022:QUK983032 REG983022:REG983032 ROC983022:ROC983032 RXY983022:RXY983032 SHU983022:SHU983032 SRQ983022:SRQ983032 TBM983022:TBM983032 TLI983022:TLI983032 TVE983022:TVE983032 UFA983022:UFA983032 UOW983022:UOW983032 UYS983022:UYS983032 VIO983022:VIO983032 VSK983022:VSK983032 WCG983022:WCG983032 WMC983022:WMC983032" xr:uid="{ADE4A579-6DC6-4936-B9FF-0C1F1BD01483}">
      <formula1>$L$32:$L$46</formula1>
    </dataValidation>
    <dataValidation type="list" showInputMessage="1" showErrorMessage="1" sqref="WVS983022:WVS983032 WLW983022:WLW983032 WCA983022:WCA983032 VSE983022:VSE983032 VII983022:VII983032 UYM983022:UYM983032 UOQ983022:UOQ983032 UEU983022:UEU983032 TUY983022:TUY983032 TLC983022:TLC983032 TBG983022:TBG983032 SRK983022:SRK983032 SHO983022:SHO983032 RXS983022:RXS983032 RNW983022:RNW983032 REA983022:REA983032 QUE983022:QUE983032 QKI983022:QKI983032 QAM983022:QAM983032 PQQ983022:PQQ983032 PGU983022:PGU983032 OWY983022:OWY983032 ONC983022:ONC983032 ODG983022:ODG983032 NTK983022:NTK983032 NJO983022:NJO983032 MZS983022:MZS983032 MPW983022:MPW983032 MGA983022:MGA983032 LWE983022:LWE983032 LMI983022:LMI983032 LCM983022:LCM983032 KSQ983022:KSQ983032 KIU983022:KIU983032 JYY983022:JYY983032 JPC983022:JPC983032 JFG983022:JFG983032 IVK983022:IVK983032 ILO983022:ILO983032 IBS983022:IBS983032 HRW983022:HRW983032 HIA983022:HIA983032 GYE983022:GYE983032 GOI983022:GOI983032 GEM983022:GEM983032 FUQ983022:FUQ983032 FKU983022:FKU983032 FAY983022:FAY983032 ERC983022:ERC983032 EHG983022:EHG983032 DXK983022:DXK983032 DNO983022:DNO983032 DDS983022:DDS983032 CTW983022:CTW983032 CKA983022:CKA983032 CAE983022:CAE983032 BQI983022:BQI983032 BGM983022:BGM983032 AWQ983022:AWQ983032 AMU983022:AMU983032 ACY983022:ACY983032 TC983022:TC983032 JG983022:JG983032 WVS917486:WVS917496 WLW917486:WLW917496 WCA917486:WCA917496 VSE917486:VSE917496 VII917486:VII917496 UYM917486:UYM917496 UOQ917486:UOQ917496 UEU917486:UEU917496 TUY917486:TUY917496 TLC917486:TLC917496 TBG917486:TBG917496 SRK917486:SRK917496 SHO917486:SHO917496 RXS917486:RXS917496 RNW917486:RNW917496 REA917486:REA917496 QUE917486:QUE917496 QKI917486:QKI917496 QAM917486:QAM917496 PQQ917486:PQQ917496 PGU917486:PGU917496 OWY917486:OWY917496 ONC917486:ONC917496 ODG917486:ODG917496 NTK917486:NTK917496 NJO917486:NJO917496 MZS917486:MZS917496 MPW917486:MPW917496 MGA917486:MGA917496 LWE917486:LWE917496 LMI917486:LMI917496 LCM917486:LCM917496 KSQ917486:KSQ917496 KIU917486:KIU917496 JYY917486:JYY917496 JPC917486:JPC917496 JFG917486:JFG917496 IVK917486:IVK917496 ILO917486:ILO917496 IBS917486:IBS917496 HRW917486:HRW917496 HIA917486:HIA917496 GYE917486:GYE917496 GOI917486:GOI917496 GEM917486:GEM917496 FUQ917486:FUQ917496 FKU917486:FKU917496 FAY917486:FAY917496 ERC917486:ERC917496 EHG917486:EHG917496 DXK917486:DXK917496 DNO917486:DNO917496 DDS917486:DDS917496 CTW917486:CTW917496 CKA917486:CKA917496 CAE917486:CAE917496 BQI917486:BQI917496 BGM917486:BGM917496 AWQ917486:AWQ917496 AMU917486:AMU917496 ACY917486:ACY917496 TC917486:TC917496 JG917486:JG917496 WVS851950:WVS851960 WLW851950:WLW851960 WCA851950:WCA851960 VSE851950:VSE851960 VII851950:VII851960 UYM851950:UYM851960 UOQ851950:UOQ851960 UEU851950:UEU851960 TUY851950:TUY851960 TLC851950:TLC851960 TBG851950:TBG851960 SRK851950:SRK851960 SHO851950:SHO851960 RXS851950:RXS851960 RNW851950:RNW851960 REA851950:REA851960 QUE851950:QUE851960 QKI851950:QKI851960 QAM851950:QAM851960 PQQ851950:PQQ851960 PGU851950:PGU851960 OWY851950:OWY851960 ONC851950:ONC851960 ODG851950:ODG851960 NTK851950:NTK851960 NJO851950:NJO851960 MZS851950:MZS851960 MPW851950:MPW851960 MGA851950:MGA851960 LWE851950:LWE851960 LMI851950:LMI851960 LCM851950:LCM851960 KSQ851950:KSQ851960 KIU851950:KIU851960 JYY851950:JYY851960 JPC851950:JPC851960 JFG851950:JFG851960 IVK851950:IVK851960 ILO851950:ILO851960 IBS851950:IBS851960 HRW851950:HRW851960 HIA851950:HIA851960 GYE851950:GYE851960 GOI851950:GOI851960 GEM851950:GEM851960 FUQ851950:FUQ851960 FKU851950:FKU851960 FAY851950:FAY851960 ERC851950:ERC851960 EHG851950:EHG851960 DXK851950:DXK851960 DNO851950:DNO851960 DDS851950:DDS851960 CTW851950:CTW851960 CKA851950:CKA851960 CAE851950:CAE851960 BQI851950:BQI851960 BGM851950:BGM851960 AWQ851950:AWQ851960 AMU851950:AMU851960 ACY851950:ACY851960 TC851950:TC851960 JG851950:JG851960 WVS786414:WVS786424 WLW786414:WLW786424 WCA786414:WCA786424 VSE786414:VSE786424 VII786414:VII786424 UYM786414:UYM786424 UOQ786414:UOQ786424 UEU786414:UEU786424 TUY786414:TUY786424 TLC786414:TLC786424 TBG786414:TBG786424 SRK786414:SRK786424 SHO786414:SHO786424 RXS786414:RXS786424 RNW786414:RNW786424 REA786414:REA786424 QUE786414:QUE786424 QKI786414:QKI786424 QAM786414:QAM786424 PQQ786414:PQQ786424 PGU786414:PGU786424 OWY786414:OWY786424 ONC786414:ONC786424 ODG786414:ODG786424 NTK786414:NTK786424 NJO786414:NJO786424 MZS786414:MZS786424 MPW786414:MPW786424 MGA786414:MGA786424 LWE786414:LWE786424 LMI786414:LMI786424 LCM786414:LCM786424 KSQ786414:KSQ786424 KIU786414:KIU786424 JYY786414:JYY786424 JPC786414:JPC786424 JFG786414:JFG786424 IVK786414:IVK786424 ILO786414:ILO786424 IBS786414:IBS786424 HRW786414:HRW786424 HIA786414:HIA786424 GYE786414:GYE786424 GOI786414:GOI786424 GEM786414:GEM786424 FUQ786414:FUQ786424 FKU786414:FKU786424 FAY786414:FAY786424 ERC786414:ERC786424 EHG786414:EHG786424 DXK786414:DXK786424 DNO786414:DNO786424 DDS786414:DDS786424 CTW786414:CTW786424 CKA786414:CKA786424 CAE786414:CAE786424 BQI786414:BQI786424 BGM786414:BGM786424 AWQ786414:AWQ786424 AMU786414:AMU786424 ACY786414:ACY786424 TC786414:TC786424 JG786414:JG786424 WVS720878:WVS720888 WLW720878:WLW720888 WCA720878:WCA720888 VSE720878:VSE720888 VII720878:VII720888 UYM720878:UYM720888 UOQ720878:UOQ720888 UEU720878:UEU720888 TUY720878:TUY720888 TLC720878:TLC720888 TBG720878:TBG720888 SRK720878:SRK720888 SHO720878:SHO720888 RXS720878:RXS720888 RNW720878:RNW720888 REA720878:REA720888 QUE720878:QUE720888 QKI720878:QKI720888 QAM720878:QAM720888 PQQ720878:PQQ720888 PGU720878:PGU720888 OWY720878:OWY720888 ONC720878:ONC720888 ODG720878:ODG720888 NTK720878:NTK720888 NJO720878:NJO720888 MZS720878:MZS720888 MPW720878:MPW720888 MGA720878:MGA720888 LWE720878:LWE720888 LMI720878:LMI720888 LCM720878:LCM720888 KSQ720878:KSQ720888 KIU720878:KIU720888 JYY720878:JYY720888 JPC720878:JPC720888 JFG720878:JFG720888 IVK720878:IVK720888 ILO720878:ILO720888 IBS720878:IBS720888 HRW720878:HRW720888 HIA720878:HIA720888 GYE720878:GYE720888 GOI720878:GOI720888 GEM720878:GEM720888 FUQ720878:FUQ720888 FKU720878:FKU720888 FAY720878:FAY720888 ERC720878:ERC720888 EHG720878:EHG720888 DXK720878:DXK720888 DNO720878:DNO720888 DDS720878:DDS720888 CTW720878:CTW720888 CKA720878:CKA720888 CAE720878:CAE720888 BQI720878:BQI720888 BGM720878:BGM720888 AWQ720878:AWQ720888 AMU720878:AMU720888 ACY720878:ACY720888 TC720878:TC720888 JG720878:JG720888 WVS655342:WVS655352 WLW655342:WLW655352 WCA655342:WCA655352 VSE655342:VSE655352 VII655342:VII655352 UYM655342:UYM655352 UOQ655342:UOQ655352 UEU655342:UEU655352 TUY655342:TUY655352 TLC655342:TLC655352 TBG655342:TBG655352 SRK655342:SRK655352 SHO655342:SHO655352 RXS655342:RXS655352 RNW655342:RNW655352 REA655342:REA655352 QUE655342:QUE655352 QKI655342:QKI655352 QAM655342:QAM655352 PQQ655342:PQQ655352 PGU655342:PGU655352 OWY655342:OWY655352 ONC655342:ONC655352 ODG655342:ODG655352 NTK655342:NTK655352 NJO655342:NJO655352 MZS655342:MZS655352 MPW655342:MPW655352 MGA655342:MGA655352 LWE655342:LWE655352 LMI655342:LMI655352 LCM655342:LCM655352 KSQ655342:KSQ655352 KIU655342:KIU655352 JYY655342:JYY655352 JPC655342:JPC655352 JFG655342:JFG655352 IVK655342:IVK655352 ILO655342:ILO655352 IBS655342:IBS655352 HRW655342:HRW655352 HIA655342:HIA655352 GYE655342:GYE655352 GOI655342:GOI655352 GEM655342:GEM655352 FUQ655342:FUQ655352 FKU655342:FKU655352 FAY655342:FAY655352 ERC655342:ERC655352 EHG655342:EHG655352 DXK655342:DXK655352 DNO655342:DNO655352 DDS655342:DDS655352 CTW655342:CTW655352 CKA655342:CKA655352 CAE655342:CAE655352 BQI655342:BQI655352 BGM655342:BGM655352 AWQ655342:AWQ655352 AMU655342:AMU655352 ACY655342:ACY655352 TC655342:TC655352 JG655342:JG655352 WVS589806:WVS589816 WLW589806:WLW589816 WCA589806:WCA589816 VSE589806:VSE589816 VII589806:VII589816 UYM589806:UYM589816 UOQ589806:UOQ589816 UEU589806:UEU589816 TUY589806:TUY589816 TLC589806:TLC589816 TBG589806:TBG589816 SRK589806:SRK589816 SHO589806:SHO589816 RXS589806:RXS589816 RNW589806:RNW589816 REA589806:REA589816 QUE589806:QUE589816 QKI589806:QKI589816 QAM589806:QAM589816 PQQ589806:PQQ589816 PGU589806:PGU589816 OWY589806:OWY589816 ONC589806:ONC589816 ODG589806:ODG589816 NTK589806:NTK589816 NJO589806:NJO589816 MZS589806:MZS589816 MPW589806:MPW589816 MGA589806:MGA589816 LWE589806:LWE589816 LMI589806:LMI589816 LCM589806:LCM589816 KSQ589806:KSQ589816 KIU589806:KIU589816 JYY589806:JYY589816 JPC589806:JPC589816 JFG589806:JFG589816 IVK589806:IVK589816 ILO589806:ILO589816 IBS589806:IBS589816 HRW589806:HRW589816 HIA589806:HIA589816 GYE589806:GYE589816 GOI589806:GOI589816 GEM589806:GEM589816 FUQ589806:FUQ589816 FKU589806:FKU589816 FAY589806:FAY589816 ERC589806:ERC589816 EHG589806:EHG589816 DXK589806:DXK589816 DNO589806:DNO589816 DDS589806:DDS589816 CTW589806:CTW589816 CKA589806:CKA589816 CAE589806:CAE589816 BQI589806:BQI589816 BGM589806:BGM589816 AWQ589806:AWQ589816 AMU589806:AMU589816 ACY589806:ACY589816 TC589806:TC589816 JG589806:JG589816 WVS524270:WVS524280 WLW524270:WLW524280 WCA524270:WCA524280 VSE524270:VSE524280 VII524270:VII524280 UYM524270:UYM524280 UOQ524270:UOQ524280 UEU524270:UEU524280 TUY524270:TUY524280 TLC524270:TLC524280 TBG524270:TBG524280 SRK524270:SRK524280 SHO524270:SHO524280 RXS524270:RXS524280 RNW524270:RNW524280 REA524270:REA524280 QUE524270:QUE524280 QKI524270:QKI524280 QAM524270:QAM524280 PQQ524270:PQQ524280 PGU524270:PGU524280 OWY524270:OWY524280 ONC524270:ONC524280 ODG524270:ODG524280 NTK524270:NTK524280 NJO524270:NJO524280 MZS524270:MZS524280 MPW524270:MPW524280 MGA524270:MGA524280 LWE524270:LWE524280 LMI524270:LMI524280 LCM524270:LCM524280 KSQ524270:KSQ524280 KIU524270:KIU524280 JYY524270:JYY524280 JPC524270:JPC524280 JFG524270:JFG524280 IVK524270:IVK524280 ILO524270:ILO524280 IBS524270:IBS524280 HRW524270:HRW524280 HIA524270:HIA524280 GYE524270:GYE524280 GOI524270:GOI524280 GEM524270:GEM524280 FUQ524270:FUQ524280 FKU524270:FKU524280 FAY524270:FAY524280 ERC524270:ERC524280 EHG524270:EHG524280 DXK524270:DXK524280 DNO524270:DNO524280 DDS524270:DDS524280 CTW524270:CTW524280 CKA524270:CKA524280 CAE524270:CAE524280 BQI524270:BQI524280 BGM524270:BGM524280 AWQ524270:AWQ524280 AMU524270:AMU524280 ACY524270:ACY524280 TC524270:TC524280 JG524270:JG524280 WVS458734:WVS458744 WLW458734:WLW458744 WCA458734:WCA458744 VSE458734:VSE458744 VII458734:VII458744 UYM458734:UYM458744 UOQ458734:UOQ458744 UEU458734:UEU458744 TUY458734:TUY458744 TLC458734:TLC458744 TBG458734:TBG458744 SRK458734:SRK458744 SHO458734:SHO458744 RXS458734:RXS458744 RNW458734:RNW458744 REA458734:REA458744 QUE458734:QUE458744 QKI458734:QKI458744 QAM458734:QAM458744 PQQ458734:PQQ458744 PGU458734:PGU458744 OWY458734:OWY458744 ONC458734:ONC458744 ODG458734:ODG458744 NTK458734:NTK458744 NJO458734:NJO458744 MZS458734:MZS458744 MPW458734:MPW458744 MGA458734:MGA458744 LWE458734:LWE458744 LMI458734:LMI458744 LCM458734:LCM458744 KSQ458734:KSQ458744 KIU458734:KIU458744 JYY458734:JYY458744 JPC458734:JPC458744 JFG458734:JFG458744 IVK458734:IVK458744 ILO458734:ILO458744 IBS458734:IBS458744 HRW458734:HRW458744 HIA458734:HIA458744 GYE458734:GYE458744 GOI458734:GOI458744 GEM458734:GEM458744 FUQ458734:FUQ458744 FKU458734:FKU458744 FAY458734:FAY458744 ERC458734:ERC458744 EHG458734:EHG458744 DXK458734:DXK458744 DNO458734:DNO458744 DDS458734:DDS458744 CTW458734:CTW458744 CKA458734:CKA458744 CAE458734:CAE458744 BQI458734:BQI458744 BGM458734:BGM458744 AWQ458734:AWQ458744 AMU458734:AMU458744 ACY458734:ACY458744 TC458734:TC458744 JG458734:JG458744 WVS393198:WVS393208 WLW393198:WLW393208 WCA393198:WCA393208 VSE393198:VSE393208 VII393198:VII393208 UYM393198:UYM393208 UOQ393198:UOQ393208 UEU393198:UEU393208 TUY393198:TUY393208 TLC393198:TLC393208 TBG393198:TBG393208 SRK393198:SRK393208 SHO393198:SHO393208 RXS393198:RXS393208 RNW393198:RNW393208 REA393198:REA393208 QUE393198:QUE393208 QKI393198:QKI393208 QAM393198:QAM393208 PQQ393198:PQQ393208 PGU393198:PGU393208 OWY393198:OWY393208 ONC393198:ONC393208 ODG393198:ODG393208 NTK393198:NTK393208 NJO393198:NJO393208 MZS393198:MZS393208 MPW393198:MPW393208 MGA393198:MGA393208 LWE393198:LWE393208 LMI393198:LMI393208 LCM393198:LCM393208 KSQ393198:KSQ393208 KIU393198:KIU393208 JYY393198:JYY393208 JPC393198:JPC393208 JFG393198:JFG393208 IVK393198:IVK393208 ILO393198:ILO393208 IBS393198:IBS393208 HRW393198:HRW393208 HIA393198:HIA393208 GYE393198:GYE393208 GOI393198:GOI393208 GEM393198:GEM393208 FUQ393198:FUQ393208 FKU393198:FKU393208 FAY393198:FAY393208 ERC393198:ERC393208 EHG393198:EHG393208 DXK393198:DXK393208 DNO393198:DNO393208 DDS393198:DDS393208 CTW393198:CTW393208 CKA393198:CKA393208 CAE393198:CAE393208 BQI393198:BQI393208 BGM393198:BGM393208 AWQ393198:AWQ393208 AMU393198:AMU393208 ACY393198:ACY393208 TC393198:TC393208 JG393198:JG393208 WVS327662:WVS327672 WLW327662:WLW327672 WCA327662:WCA327672 VSE327662:VSE327672 VII327662:VII327672 UYM327662:UYM327672 UOQ327662:UOQ327672 UEU327662:UEU327672 TUY327662:TUY327672 TLC327662:TLC327672 TBG327662:TBG327672 SRK327662:SRK327672 SHO327662:SHO327672 RXS327662:RXS327672 RNW327662:RNW327672 REA327662:REA327672 QUE327662:QUE327672 QKI327662:QKI327672 QAM327662:QAM327672 PQQ327662:PQQ327672 PGU327662:PGU327672 OWY327662:OWY327672 ONC327662:ONC327672 ODG327662:ODG327672 NTK327662:NTK327672 NJO327662:NJO327672 MZS327662:MZS327672 MPW327662:MPW327672 MGA327662:MGA327672 LWE327662:LWE327672 LMI327662:LMI327672 LCM327662:LCM327672 KSQ327662:KSQ327672 KIU327662:KIU327672 JYY327662:JYY327672 JPC327662:JPC327672 JFG327662:JFG327672 IVK327662:IVK327672 ILO327662:ILO327672 IBS327662:IBS327672 HRW327662:HRW327672 HIA327662:HIA327672 GYE327662:GYE327672 GOI327662:GOI327672 GEM327662:GEM327672 FUQ327662:FUQ327672 FKU327662:FKU327672 FAY327662:FAY327672 ERC327662:ERC327672 EHG327662:EHG327672 DXK327662:DXK327672 DNO327662:DNO327672 DDS327662:DDS327672 CTW327662:CTW327672 CKA327662:CKA327672 CAE327662:CAE327672 BQI327662:BQI327672 BGM327662:BGM327672 AWQ327662:AWQ327672 AMU327662:AMU327672 ACY327662:ACY327672 TC327662:TC327672 JG327662:JG327672 WVS262126:WVS262136 WLW262126:WLW262136 WCA262126:WCA262136 VSE262126:VSE262136 VII262126:VII262136 UYM262126:UYM262136 UOQ262126:UOQ262136 UEU262126:UEU262136 TUY262126:TUY262136 TLC262126:TLC262136 TBG262126:TBG262136 SRK262126:SRK262136 SHO262126:SHO262136 RXS262126:RXS262136 RNW262126:RNW262136 REA262126:REA262136 QUE262126:QUE262136 QKI262126:QKI262136 QAM262126:QAM262136 PQQ262126:PQQ262136 PGU262126:PGU262136 OWY262126:OWY262136 ONC262126:ONC262136 ODG262126:ODG262136 NTK262126:NTK262136 NJO262126:NJO262136 MZS262126:MZS262136 MPW262126:MPW262136 MGA262126:MGA262136 LWE262126:LWE262136 LMI262126:LMI262136 LCM262126:LCM262136 KSQ262126:KSQ262136 KIU262126:KIU262136 JYY262126:JYY262136 JPC262126:JPC262136 JFG262126:JFG262136 IVK262126:IVK262136 ILO262126:ILO262136 IBS262126:IBS262136 HRW262126:HRW262136 HIA262126:HIA262136 GYE262126:GYE262136 GOI262126:GOI262136 GEM262126:GEM262136 FUQ262126:FUQ262136 FKU262126:FKU262136 FAY262126:FAY262136 ERC262126:ERC262136 EHG262126:EHG262136 DXK262126:DXK262136 DNO262126:DNO262136 DDS262126:DDS262136 CTW262126:CTW262136 CKA262126:CKA262136 CAE262126:CAE262136 BQI262126:BQI262136 BGM262126:BGM262136 AWQ262126:AWQ262136 AMU262126:AMU262136 ACY262126:ACY262136 TC262126:TC262136 JG262126:JG262136 WVS196590:WVS196600 WLW196590:WLW196600 WCA196590:WCA196600 VSE196590:VSE196600 VII196590:VII196600 UYM196590:UYM196600 UOQ196590:UOQ196600 UEU196590:UEU196600 TUY196590:TUY196600 TLC196590:TLC196600 TBG196590:TBG196600 SRK196590:SRK196600 SHO196590:SHO196600 RXS196590:RXS196600 RNW196590:RNW196600 REA196590:REA196600 QUE196590:QUE196600 QKI196590:QKI196600 QAM196590:QAM196600 PQQ196590:PQQ196600 PGU196590:PGU196600 OWY196590:OWY196600 ONC196590:ONC196600 ODG196590:ODG196600 NTK196590:NTK196600 NJO196590:NJO196600 MZS196590:MZS196600 MPW196590:MPW196600 MGA196590:MGA196600 LWE196590:LWE196600 LMI196590:LMI196600 LCM196590:LCM196600 KSQ196590:KSQ196600 KIU196590:KIU196600 JYY196590:JYY196600 JPC196590:JPC196600 JFG196590:JFG196600 IVK196590:IVK196600 ILO196590:ILO196600 IBS196590:IBS196600 HRW196590:HRW196600 HIA196590:HIA196600 GYE196590:GYE196600 GOI196590:GOI196600 GEM196590:GEM196600 FUQ196590:FUQ196600 FKU196590:FKU196600 FAY196590:FAY196600 ERC196590:ERC196600 EHG196590:EHG196600 DXK196590:DXK196600 DNO196590:DNO196600 DDS196590:DDS196600 CTW196590:CTW196600 CKA196590:CKA196600 CAE196590:CAE196600 BQI196590:BQI196600 BGM196590:BGM196600 AWQ196590:AWQ196600 AMU196590:AMU196600 ACY196590:ACY196600 TC196590:TC196600 JG196590:JG196600 WVS131054:WVS131064 WLW131054:WLW131064 WCA131054:WCA131064 VSE131054:VSE131064 VII131054:VII131064 UYM131054:UYM131064 UOQ131054:UOQ131064 UEU131054:UEU131064 TUY131054:TUY131064 TLC131054:TLC131064 TBG131054:TBG131064 SRK131054:SRK131064 SHO131054:SHO131064 RXS131054:RXS131064 RNW131054:RNW131064 REA131054:REA131064 QUE131054:QUE131064 QKI131054:QKI131064 QAM131054:QAM131064 PQQ131054:PQQ131064 PGU131054:PGU131064 OWY131054:OWY131064 ONC131054:ONC131064 ODG131054:ODG131064 NTK131054:NTK131064 NJO131054:NJO131064 MZS131054:MZS131064 MPW131054:MPW131064 MGA131054:MGA131064 LWE131054:LWE131064 LMI131054:LMI131064 LCM131054:LCM131064 KSQ131054:KSQ131064 KIU131054:KIU131064 JYY131054:JYY131064 JPC131054:JPC131064 JFG131054:JFG131064 IVK131054:IVK131064 ILO131054:ILO131064 IBS131054:IBS131064 HRW131054:HRW131064 HIA131054:HIA131064 GYE131054:GYE131064 GOI131054:GOI131064 GEM131054:GEM131064 FUQ131054:FUQ131064 FKU131054:FKU131064 FAY131054:FAY131064 ERC131054:ERC131064 EHG131054:EHG131064 DXK131054:DXK131064 DNO131054:DNO131064 DDS131054:DDS131064 CTW131054:CTW131064 CKA131054:CKA131064 CAE131054:CAE131064 BQI131054:BQI131064 BGM131054:BGM131064 AWQ131054:AWQ131064 AMU131054:AMU131064 ACY131054:ACY131064 TC131054:TC131064 JG131054:JG131064 WVS65518:WVS65528 WLW65518:WLW65528 WCA65518:WCA65528 VSE65518:VSE65528 VII65518:VII65528 UYM65518:UYM65528 UOQ65518:UOQ65528 UEU65518:UEU65528 TUY65518:TUY65528 TLC65518:TLC65528 TBG65518:TBG65528 SRK65518:SRK65528 SHO65518:SHO65528 RXS65518:RXS65528 RNW65518:RNW65528 REA65518:REA65528 QUE65518:QUE65528 QKI65518:QKI65528 QAM65518:QAM65528 PQQ65518:PQQ65528 PGU65518:PGU65528 OWY65518:OWY65528 ONC65518:ONC65528 ODG65518:ODG65528 NTK65518:NTK65528 NJO65518:NJO65528 MZS65518:MZS65528 MPW65518:MPW65528 MGA65518:MGA65528 LWE65518:LWE65528 LMI65518:LMI65528 LCM65518:LCM65528 KSQ65518:KSQ65528 KIU65518:KIU65528 JYY65518:JYY65528 JPC65518:JPC65528 JFG65518:JFG65528 IVK65518:IVK65528 ILO65518:ILO65528 IBS65518:IBS65528 HRW65518:HRW65528 HIA65518:HIA65528 GYE65518:GYE65528 GOI65518:GOI65528 GEM65518:GEM65528 FUQ65518:FUQ65528 FKU65518:FKU65528 FAY65518:FAY65528 ERC65518:ERC65528 EHG65518:EHG65528 DXK65518:DXK65528 DNO65518:DNO65528 DDS65518:DDS65528 CTW65518:CTW65528 CKA65518:CKA65528 CAE65518:CAE65528 BQI65518:BQI65528 BGM65518:BGM65528 AWQ65518:AWQ65528 AMU65518:AMU65528 ACY65518:ACY65528 TC65518:TC65528 JG65518:JG65528 F65541:G65551 F131077:G131087 F196613:G196623 F262149:G262159 F327685:G327695 F393221:G393231 F458757:G458767 F524293:G524303 F589829:G589839 F655365:G655375 F720901:G720911 F786437:G786447 F851973:G851983 F917509:G917519 F983045:G983055 SQ7:SQ21 ACM7:ACM21 AMI7:AMI21 AWE7:AWE21 BGA7:BGA21 BPW7:BPW21 BZS7:BZS21 CJO7:CJO21 CTK7:CTK21 DDG7:DDG21 DNC7:DNC21 DWY7:DWY21 EGU7:EGU21 EQQ7:EQQ21 FAM7:FAM21 FKI7:FKI21 FUE7:FUE21 GEA7:GEA21 GNW7:GNW21 GXS7:GXS21 HHO7:HHO21 HRK7:HRK21 IBG7:IBG21 ILC7:ILC21 IUY7:IUY21 JEU7:JEU21 JOQ7:JOQ21 JYM7:JYM21 KII7:KII21 KSE7:KSE21 LCA7:LCA21 LLW7:LLW21 LVS7:LVS21 MFO7:MFO21 MPK7:MPK21 MZG7:MZG21 NJC7:NJC21 NSY7:NSY21 OCU7:OCU21 OMQ7:OMQ21 OWM7:OWM21 PGI7:PGI21 PQE7:PQE21 QAA7:QAA21 QJW7:QJW21 QTS7:QTS21 RDO7:RDO21 RNK7:RNK21 RXG7:RXG21 SHC7:SHC21 SQY7:SQY21 TAU7:TAU21 TKQ7:TKQ21 TUM7:TUM21 UEI7:UEI21 UOE7:UOE21 UYA7:UYA21 VHW7:VHW21 VRS7:VRS21 WBO7:WBO21 WLK7:WLK21 WVG7:WVG21 IU7:IU21" xr:uid="{6B1F30FB-B761-462C-8DAA-5C3DFB8017F9}">
      <formula1>#REF!</formula1>
    </dataValidation>
    <dataValidation type="list" allowBlank="1" showInputMessage="1" showErrorMessage="1" sqref="F7:F21" xr:uid="{5137492F-08CF-4514-A4BA-626B094D2368}">
      <formula1>$F$32:$F$33</formula1>
    </dataValidation>
    <dataValidation type="list" showInputMessage="1" showErrorMessage="1" sqref="JA8:JA21 WVM8:WVM21 WLQ8:WLQ21 WBU8:WBU21 VRY8:VRY21 VIC8:VIC21 UYG8:UYG21 UOK8:UOK21 UEO8:UEO21 TUS8:TUS21 TKW8:TKW21 TBA8:TBA21 SRE8:SRE21 SHI8:SHI21 RXM8:RXM21 RNQ8:RNQ21 RDU8:RDU21 QTY8:QTY21 QKC8:QKC21 QAG8:QAG21 PQK8:PQK21 PGO8:PGO21 OWS8:OWS21 OMW8:OMW21 ODA8:ODA21 NTE8:NTE21 NJI8:NJI21 MZM8:MZM21 MPQ8:MPQ21 MFU8:MFU21 LVY8:LVY21 LMC8:LMC21 LCG8:LCG21 KSK8:KSK21 KIO8:KIO21 JYS8:JYS21 JOW8:JOW21 JFA8:JFA21 IVE8:IVE21 ILI8:ILI21 IBM8:IBM21 HRQ8:HRQ21 HHU8:HHU21 GXY8:GXY21 GOC8:GOC21 GEG8:GEG21 FUK8:FUK21 FKO8:FKO21 FAS8:FAS21 EQW8:EQW21 EHA8:EHA21 DXE8:DXE21 DNI8:DNI21 DDM8:DDM21 CTQ8:CTQ21 CJU8:CJU21 BZY8:BZY21 BQC8:BQC21 BGG8:BGG21 AWK8:AWK21 AMO8:AMO21 ACS8:ACS21 SW8:SW21" xr:uid="{590F5CB5-A4A2-4F1B-83AF-98CDBB73FC85}">
      <formula1>$L$315:$L$329</formula1>
    </dataValidation>
    <dataValidation type="list" showInputMessage="1" showErrorMessage="1" sqref="WLP8:WLP21 WBT8:WBT21 VRX8:VRX21 VIB8:VIB21 UYF8:UYF21 UOJ8:UOJ21 UEN8:UEN21 TUR8:TUR21 TKV8:TKV21 TAZ8:TAZ21 SRD8:SRD21 SHH8:SHH21 RXL8:RXL21 RNP8:RNP21 RDT8:RDT21 QTX8:QTX21 QKB8:QKB21 QAF8:QAF21 PQJ8:PQJ21 PGN8:PGN21 OWR8:OWR21 OMV8:OMV21 OCZ8:OCZ21 NTD8:NTD21 NJH8:NJH21 MZL8:MZL21 MPP8:MPP21 MFT8:MFT21 LVX8:LVX21 LMB8:LMB21 LCF8:LCF21 KSJ8:KSJ21 KIN8:KIN21 JYR8:JYR21 JOV8:JOV21 JEZ8:JEZ21 IVD8:IVD21 ILH8:ILH21 IBL8:IBL21 HRP8:HRP21 HHT8:HHT21 GXX8:GXX21 GOB8:GOB21 GEF8:GEF21 FUJ8:FUJ21 FKN8:FKN21 FAR8:FAR21 EQV8:EQV21 EGZ8:EGZ21 DXD8:DXD21 DNH8:DNH21 DDL8:DDL21 CTP8:CTP21 CJT8:CJT21 BZX8:BZX21 BQB8:BQB21 BGF8:BGF21 AWJ8:AWJ21 AMN8:AMN21 ACR8:ACR21 SV8:SV21 IZ8:IZ21 WVL8:WVL21" xr:uid="{E6B69567-ECCC-4C0A-A75F-513D37932A53}">
      <formula1>$M$315:$M$369</formula1>
    </dataValidation>
    <dataValidation type="list" showInputMessage="1" showErrorMessage="1" sqref="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IY8:IY21" xr:uid="{5C8B36C4-0E8E-4BE3-BA07-D5509C8E0B86}">
      <formula1>$N$315:$N$660</formula1>
    </dataValidation>
    <dataValidation type="list" showInputMessage="1" showErrorMessage="1" sqref="SR8:SR21 ACN8:ACN21 AMJ8:AMJ21 AWF8:AWF21 BGB8:BGB21 BPX8:BPX21 BZT8:BZT21 CJP8:CJP21 CTL8:CTL21 DDH8:DDH21 DND8:DND21 DWZ8:DWZ21 EGV8:EGV21 EQR8:EQR21 FAN8:FAN21 FKJ8:FKJ21 FUF8:FUF21 GEB8:GEB21 GNX8:GNX21 GXT8:GXT21 HHP8:HHP21 HRL8:HRL21 IBH8:IBH21 ILD8:ILD21 IUZ8:IUZ21 JEV8:JEV21 JOR8:JOR21 JYN8:JYN21 KIJ8:KIJ21 KSF8:KSF21 LCB8:LCB21 LLX8:LLX21 LVT8:LVT21 MFP8:MFP21 MPL8:MPL21 MZH8:MZH21 NJD8:NJD21 NSZ8:NSZ21 OCV8:OCV21 OMR8:OMR21 OWN8:OWN21 PGJ8:PGJ21 PQF8:PQF21 QAB8:QAB21 QJX8:QJX21 QTT8:QTT21 RDP8:RDP21 RNL8:RNL21 RXH8:RXH21 SHD8:SHD21 SQZ8:SQZ21 TAV8:TAV21 TKR8:TKR21 TUN8:TUN21 UEJ8:UEJ21 UOF8:UOF21 UYB8:UYB21 VHX8:VHX21 VRT8:VRT21 WBP8:WBP21 WLL8:WLL21 WVH8:WVH21 IV8:IV21" xr:uid="{18CB7DF8-B1ED-4455-87C1-A85BC91E9499}">
      <formula1>$G$315:$G$330</formula1>
    </dataValidation>
    <dataValidation type="list" allowBlank="1" showInputMessage="1" showErrorMessage="1" sqref="M7:M21" xr:uid="{6F3227B2-74D0-4EA4-A646-ADEF9FBAF80B}">
      <formula1>$M$32:$M$89</formula1>
    </dataValidation>
    <dataValidation type="list" allowBlank="1" showInputMessage="1" showErrorMessage="1" sqref="N7:N21" xr:uid="{2C988777-1A8D-4370-9B9A-DF8C7DDF1B7A}">
      <formula1>$N$32:$N$376</formula1>
    </dataValidation>
    <dataValidation type="list" allowBlank="1" showInputMessage="1" showErrorMessage="1" sqref="L7:L21" xr:uid="{50E87EA6-2A6E-4534-8C18-AE7948ED325A}">
      <formula1>$L$32:$L$47</formula1>
    </dataValidation>
    <dataValidation type="list" allowBlank="1" showInputMessage="1" showErrorMessage="1" sqref="G7:G21" xr:uid="{D3C3AF64-F137-4FA7-95E9-22010BE5943D}">
      <formula1>$G$32:$G$58</formula1>
    </dataValidation>
    <dataValidation type="list" allowBlank="1" showInputMessage="1" showErrorMessage="1" sqref="H7:H21" xr:uid="{2028682A-6A0A-4009-91DE-B08D5434F9BD}">
      <formula1>$I$32:$I$55</formula1>
    </dataValidation>
  </dataValidations>
  <pageMargins left="0.7" right="0.7" top="0.75" bottom="0.75" header="0.3" footer="0.3"/>
  <pageSetup scale="9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opLeftCell="H11" zoomScale="90" zoomScaleNormal="90" zoomScaleSheetLayoutView="50" workbookViewId="0">
      <selection activeCell="M12" sqref="M12"/>
    </sheetView>
  </sheetViews>
  <sheetFormatPr defaultColWidth="9.140625" defaultRowHeight="11.25"/>
  <cols>
    <col min="1" max="1" width="1.7109375" style="78" customWidth="1"/>
    <col min="2" max="2" width="8.85546875" style="144" customWidth="1"/>
    <col min="3" max="3" width="22.28515625" style="144" customWidth="1"/>
    <col min="4" max="4" width="21" style="144" customWidth="1"/>
    <col min="5" max="5" width="60.42578125" style="144" customWidth="1"/>
    <col min="6" max="6" width="40.7109375" style="144" customWidth="1"/>
    <col min="7" max="7" width="35.5703125" style="145" customWidth="1"/>
    <col min="8" max="8" width="23" style="78" customWidth="1"/>
    <col min="9" max="9" width="15.7109375" style="78" customWidth="1"/>
    <col min="10" max="10" width="17.28515625" style="78" customWidth="1"/>
    <col min="11" max="11" width="23" style="78" customWidth="1"/>
    <col min="12" max="15" width="8.28515625" style="78" customWidth="1"/>
    <col min="16" max="16" width="18.7109375" style="78" customWidth="1"/>
    <col min="17" max="17" width="18.7109375" style="259" customWidth="1"/>
    <col min="18" max="18" width="59.5703125" style="78" customWidth="1"/>
    <col min="19" max="19" width="49.140625" style="78" customWidth="1"/>
    <col min="20" max="20" width="29.85546875" style="78" customWidth="1"/>
    <col min="21" max="21" width="22.7109375" style="78" customWidth="1"/>
    <col min="22" max="22" width="17.28515625" style="78" customWidth="1"/>
    <col min="23" max="23" width="25.28515625" style="78" customWidth="1"/>
    <col min="24" max="24" width="27.7109375" style="78" customWidth="1"/>
    <col min="25" max="27" width="12.7109375" style="78" customWidth="1"/>
    <col min="28" max="28" width="11.42578125" style="78"/>
    <col min="29" max="29" width="8" style="78" customWidth="1"/>
    <col min="30" max="30" width="8.28515625" style="78" customWidth="1"/>
    <col min="31" max="31" width="12.42578125" style="78" customWidth="1"/>
    <col min="32" max="16384" width="9.140625" style="78"/>
  </cols>
  <sheetData>
    <row r="1" spans="2:25" ht="33" customHeight="1">
      <c r="B1" s="512" t="s">
        <v>696</v>
      </c>
      <c r="C1" s="512"/>
      <c r="D1" s="512"/>
      <c r="E1" s="512"/>
      <c r="F1" s="512"/>
      <c r="G1" s="512"/>
      <c r="H1" s="512"/>
      <c r="I1" s="512"/>
      <c r="J1" s="512"/>
      <c r="K1" s="512"/>
      <c r="L1" s="512"/>
      <c r="M1" s="512"/>
      <c r="N1" s="512"/>
      <c r="O1" s="512"/>
      <c r="P1" s="512"/>
      <c r="Q1" s="512"/>
      <c r="R1" s="512"/>
      <c r="S1" s="512"/>
      <c r="T1" s="512"/>
      <c r="U1" s="512"/>
      <c r="V1" s="512"/>
      <c r="W1" s="512"/>
      <c r="X1" s="512"/>
      <c r="Y1" s="136"/>
    </row>
    <row r="2" spans="2:25" ht="32.25" customHeight="1">
      <c r="B2" s="520" t="s">
        <v>697</v>
      </c>
      <c r="C2" s="520"/>
      <c r="D2" s="521"/>
      <c r="E2" s="521"/>
      <c r="F2" s="521"/>
      <c r="G2" s="521"/>
      <c r="H2" s="521"/>
      <c r="I2" s="521"/>
      <c r="J2" s="521"/>
      <c r="K2" s="521"/>
      <c r="L2" s="521"/>
      <c r="M2" s="521"/>
      <c r="N2" s="521"/>
      <c r="O2" s="521"/>
      <c r="P2" s="521"/>
      <c r="Q2" s="521"/>
      <c r="R2" s="521"/>
      <c r="S2" s="521"/>
      <c r="T2" s="521"/>
      <c r="U2" s="521"/>
      <c r="V2" s="521"/>
      <c r="W2" s="521"/>
      <c r="X2" s="521"/>
    </row>
    <row r="3" spans="2:25" ht="32.25" customHeight="1">
      <c r="B3" s="525" t="s">
        <v>698</v>
      </c>
      <c r="C3" s="484" t="s">
        <v>699</v>
      </c>
      <c r="D3" s="463" t="s">
        <v>700</v>
      </c>
      <c r="E3" s="463" t="s">
        <v>701</v>
      </c>
      <c r="F3" s="463" t="s">
        <v>702</v>
      </c>
      <c r="G3" s="463" t="s">
        <v>703</v>
      </c>
      <c r="H3" s="463" t="s">
        <v>704</v>
      </c>
      <c r="I3" s="463" t="s">
        <v>705</v>
      </c>
      <c r="J3" s="463" t="s">
        <v>706</v>
      </c>
      <c r="K3" s="463" t="s">
        <v>707</v>
      </c>
      <c r="L3" s="528" t="s">
        <v>708</v>
      </c>
      <c r="M3" s="529"/>
      <c r="N3" s="529"/>
      <c r="O3" s="530"/>
      <c r="P3" s="534" t="s">
        <v>709</v>
      </c>
      <c r="Q3" s="507" t="s">
        <v>710</v>
      </c>
      <c r="R3" s="513" t="s">
        <v>711</v>
      </c>
      <c r="S3" s="514"/>
      <c r="T3" s="514"/>
      <c r="U3" s="514"/>
      <c r="V3" s="514"/>
      <c r="W3" s="514"/>
      <c r="X3" s="515"/>
    </row>
    <row r="4" spans="2:25" ht="50.1" customHeight="1">
      <c r="B4" s="526"/>
      <c r="C4" s="485"/>
      <c r="D4" s="464"/>
      <c r="E4" s="464"/>
      <c r="F4" s="464"/>
      <c r="G4" s="464"/>
      <c r="H4" s="464"/>
      <c r="I4" s="464"/>
      <c r="J4" s="464"/>
      <c r="K4" s="464"/>
      <c r="L4" s="531"/>
      <c r="M4" s="532"/>
      <c r="N4" s="532"/>
      <c r="O4" s="533"/>
      <c r="P4" s="535"/>
      <c r="Q4" s="508"/>
      <c r="R4" s="516" t="s">
        <v>712</v>
      </c>
      <c r="S4" s="518" t="s">
        <v>713</v>
      </c>
      <c r="T4" s="518" t="s">
        <v>714</v>
      </c>
      <c r="U4" s="518" t="s">
        <v>715</v>
      </c>
      <c r="V4" s="522" t="s">
        <v>716</v>
      </c>
      <c r="W4" s="523"/>
      <c r="X4" s="524"/>
    </row>
    <row r="5" spans="2:25" ht="56.1" customHeight="1">
      <c r="B5" s="526"/>
      <c r="C5" s="486"/>
      <c r="D5" s="465"/>
      <c r="E5" s="465"/>
      <c r="F5" s="465"/>
      <c r="G5" s="465"/>
      <c r="H5" s="465"/>
      <c r="I5" s="465"/>
      <c r="J5" s="465"/>
      <c r="K5" s="465"/>
      <c r="L5" s="137" t="s">
        <v>717</v>
      </c>
      <c r="M5" s="137" t="s">
        <v>718</v>
      </c>
      <c r="N5" s="137" t="s">
        <v>719</v>
      </c>
      <c r="O5" s="137" t="s">
        <v>720</v>
      </c>
      <c r="P5" s="536"/>
      <c r="Q5" s="509"/>
      <c r="R5" s="517"/>
      <c r="S5" s="519"/>
      <c r="T5" s="519"/>
      <c r="U5" s="519"/>
      <c r="V5" s="138" t="s">
        <v>721</v>
      </c>
      <c r="W5" s="138" t="s">
        <v>722</v>
      </c>
      <c r="X5" s="139" t="s">
        <v>723</v>
      </c>
    </row>
    <row r="6" spans="2:25" ht="24" customHeight="1">
      <c r="B6" s="526"/>
      <c r="C6" s="214"/>
      <c r="D6" s="174"/>
      <c r="E6" s="174"/>
      <c r="F6" s="174"/>
      <c r="G6" s="175"/>
      <c r="H6" s="175"/>
      <c r="I6" s="174"/>
      <c r="J6" s="176"/>
      <c r="K6" s="174"/>
      <c r="L6" s="174"/>
      <c r="M6" s="174"/>
      <c r="N6" s="174"/>
      <c r="O6" s="174"/>
      <c r="P6" s="177"/>
      <c r="Q6" s="260" t="s">
        <v>724</v>
      </c>
      <c r="R6" s="283"/>
      <c r="S6" s="272"/>
      <c r="T6" s="273"/>
      <c r="U6" s="274"/>
      <c r="V6" s="261"/>
      <c r="W6" s="171"/>
      <c r="X6" s="172"/>
    </row>
    <row r="7" spans="2:25" ht="126" customHeight="1">
      <c r="B7" s="526"/>
      <c r="C7" s="493" t="s">
        <v>725</v>
      </c>
      <c r="D7" s="496" t="s">
        <v>726</v>
      </c>
      <c r="E7" s="210" t="s">
        <v>727</v>
      </c>
      <c r="F7" s="210" t="s">
        <v>728</v>
      </c>
      <c r="G7" s="211" t="s">
        <v>729</v>
      </c>
      <c r="H7" s="212" t="s">
        <v>730</v>
      </c>
      <c r="I7" s="213">
        <v>100</v>
      </c>
      <c r="J7" s="196" t="s">
        <v>731</v>
      </c>
      <c r="K7" s="182" t="s">
        <v>732</v>
      </c>
      <c r="L7" s="183" t="s">
        <v>161</v>
      </c>
      <c r="M7" s="183" t="s">
        <v>161</v>
      </c>
      <c r="N7" s="183" t="s">
        <v>161</v>
      </c>
      <c r="O7" s="183" t="s">
        <v>161</v>
      </c>
      <c r="P7" s="173" t="s">
        <v>733</v>
      </c>
      <c r="Q7" s="254">
        <f>155+2</f>
        <v>157</v>
      </c>
      <c r="R7" s="365" t="s">
        <v>734</v>
      </c>
      <c r="S7" s="262" t="s">
        <v>735</v>
      </c>
      <c r="T7" s="271" t="s">
        <v>736</v>
      </c>
      <c r="U7" s="265" t="s">
        <v>737</v>
      </c>
      <c r="V7" s="264" t="s">
        <v>724</v>
      </c>
      <c r="W7" s="264" t="s">
        <v>724</v>
      </c>
      <c r="X7" s="140"/>
    </row>
    <row r="8" spans="2:25" ht="168" customHeight="1">
      <c r="B8" s="526"/>
      <c r="C8" s="494"/>
      <c r="D8" s="497"/>
      <c r="E8" s="201" t="s">
        <v>738</v>
      </c>
      <c r="F8" s="201" t="s">
        <v>728</v>
      </c>
      <c r="G8" s="202" t="s">
        <v>739</v>
      </c>
      <c r="H8" s="184" t="s">
        <v>730</v>
      </c>
      <c r="I8" s="204">
        <v>240</v>
      </c>
      <c r="J8" s="197" t="s">
        <v>731</v>
      </c>
      <c r="K8" s="185" t="s">
        <v>740</v>
      </c>
      <c r="L8" s="186" t="s">
        <v>161</v>
      </c>
      <c r="M8" s="186" t="s">
        <v>161</v>
      </c>
      <c r="N8" s="186" t="s">
        <v>161</v>
      </c>
      <c r="O8" s="186" t="s">
        <v>161</v>
      </c>
      <c r="P8" s="173" t="s">
        <v>214</v>
      </c>
      <c r="Q8" s="254">
        <f>358+263+27+8</f>
        <v>656</v>
      </c>
      <c r="R8" s="365" t="s">
        <v>741</v>
      </c>
      <c r="S8" s="262" t="s">
        <v>735</v>
      </c>
      <c r="T8" s="366" t="s">
        <v>742</v>
      </c>
      <c r="U8" s="266" t="s">
        <v>737</v>
      </c>
      <c r="V8" s="263" t="s">
        <v>724</v>
      </c>
      <c r="W8" s="263" t="s">
        <v>724</v>
      </c>
      <c r="X8" s="142"/>
    </row>
    <row r="9" spans="2:25" ht="104.25" customHeight="1">
      <c r="B9" s="526"/>
      <c r="C9" s="495"/>
      <c r="D9" s="498"/>
      <c r="E9" s="201" t="s">
        <v>743</v>
      </c>
      <c r="F9" s="201" t="s">
        <v>728</v>
      </c>
      <c r="G9" s="202" t="s">
        <v>744</v>
      </c>
      <c r="H9" s="184" t="s">
        <v>730</v>
      </c>
      <c r="I9" s="204">
        <v>5</v>
      </c>
      <c r="J9" s="197" t="s">
        <v>745</v>
      </c>
      <c r="K9" s="185" t="s">
        <v>746</v>
      </c>
      <c r="L9" s="186" t="s">
        <v>161</v>
      </c>
      <c r="M9" s="186" t="s">
        <v>161</v>
      </c>
      <c r="N9" s="186" t="s">
        <v>161</v>
      </c>
      <c r="O9" s="186" t="s">
        <v>161</v>
      </c>
      <c r="P9" s="173" t="s">
        <v>243</v>
      </c>
      <c r="Q9" s="254">
        <f>5+10</f>
        <v>15</v>
      </c>
      <c r="R9" s="392" t="s">
        <v>747</v>
      </c>
      <c r="S9" s="262" t="s">
        <v>748</v>
      </c>
      <c r="T9" s="278" t="s">
        <v>749</v>
      </c>
      <c r="U9" s="279" t="s">
        <v>737</v>
      </c>
      <c r="V9" s="267" t="s">
        <v>750</v>
      </c>
      <c r="W9" s="263" t="s">
        <v>724</v>
      </c>
      <c r="X9" s="142"/>
    </row>
    <row r="10" spans="2:25" ht="408" customHeight="1">
      <c r="B10" s="526"/>
      <c r="C10" s="499" t="s">
        <v>751</v>
      </c>
      <c r="D10" s="500" t="s">
        <v>752</v>
      </c>
      <c r="E10" s="201" t="s">
        <v>753</v>
      </c>
      <c r="F10" s="201" t="s">
        <v>754</v>
      </c>
      <c r="G10" s="205" t="s">
        <v>755</v>
      </c>
      <c r="H10" s="206" t="s">
        <v>756</v>
      </c>
      <c r="I10" s="204">
        <v>5</v>
      </c>
      <c r="J10" s="198" t="s">
        <v>757</v>
      </c>
      <c r="K10" s="187" t="s">
        <v>758</v>
      </c>
      <c r="L10" s="188" t="s">
        <v>161</v>
      </c>
      <c r="M10" s="188" t="s">
        <v>161</v>
      </c>
      <c r="N10" s="188" t="s">
        <v>161</v>
      </c>
      <c r="O10" s="188" t="s">
        <v>161</v>
      </c>
      <c r="P10" s="141" t="s">
        <v>759</v>
      </c>
      <c r="Q10" s="254">
        <v>6</v>
      </c>
      <c r="R10" s="392" t="s">
        <v>760</v>
      </c>
      <c r="S10" s="277" t="s">
        <v>735</v>
      </c>
      <c r="T10" s="276" t="s">
        <v>761</v>
      </c>
      <c r="U10" s="266" t="s">
        <v>737</v>
      </c>
      <c r="V10" s="263" t="s">
        <v>724</v>
      </c>
      <c r="W10" s="263" t="s">
        <v>724</v>
      </c>
      <c r="X10" s="142"/>
    </row>
    <row r="11" spans="2:25" ht="180.75" customHeight="1">
      <c r="B11" s="526"/>
      <c r="C11" s="494"/>
      <c r="D11" s="497"/>
      <c r="E11" s="201" t="s">
        <v>762</v>
      </c>
      <c r="F11" s="201" t="s">
        <v>754</v>
      </c>
      <c r="G11" s="202" t="s">
        <v>763</v>
      </c>
      <c r="H11" s="184" t="s">
        <v>730</v>
      </c>
      <c r="I11" s="203">
        <v>2</v>
      </c>
      <c r="J11" s="197" t="s">
        <v>764</v>
      </c>
      <c r="K11" s="185" t="s">
        <v>765</v>
      </c>
      <c r="L11" s="186" t="s">
        <v>161</v>
      </c>
      <c r="M11" s="186" t="s">
        <v>161</v>
      </c>
      <c r="N11" s="186" t="s">
        <v>161</v>
      </c>
      <c r="O11" s="186" t="s">
        <v>161</v>
      </c>
      <c r="P11" s="141" t="s">
        <v>766</v>
      </c>
      <c r="Q11" s="254">
        <v>2</v>
      </c>
      <c r="R11" s="392" t="s">
        <v>767</v>
      </c>
      <c r="S11" s="277" t="s">
        <v>735</v>
      </c>
      <c r="T11" s="280" t="s">
        <v>761</v>
      </c>
      <c r="U11" s="281" t="s">
        <v>737</v>
      </c>
      <c r="V11" s="263" t="s">
        <v>724</v>
      </c>
      <c r="W11" s="263" t="s">
        <v>724</v>
      </c>
      <c r="X11" s="142"/>
    </row>
    <row r="12" spans="2:25" ht="84" customHeight="1">
      <c r="B12" s="526"/>
      <c r="C12" s="495"/>
      <c r="D12" s="498"/>
      <c r="E12" s="201" t="s">
        <v>768</v>
      </c>
      <c r="F12" s="201" t="s">
        <v>754</v>
      </c>
      <c r="G12" s="202" t="s">
        <v>763</v>
      </c>
      <c r="H12" s="184" t="s">
        <v>730</v>
      </c>
      <c r="I12" s="203">
        <v>2</v>
      </c>
      <c r="J12" s="197" t="s">
        <v>769</v>
      </c>
      <c r="K12" s="185" t="s">
        <v>770</v>
      </c>
      <c r="L12" s="186" t="s">
        <v>161</v>
      </c>
      <c r="M12" s="186" t="s">
        <v>161</v>
      </c>
      <c r="N12" s="186" t="s">
        <v>161</v>
      </c>
      <c r="O12" s="186" t="s">
        <v>161</v>
      </c>
      <c r="P12" s="141" t="s">
        <v>771</v>
      </c>
      <c r="Q12" s="254">
        <v>2</v>
      </c>
      <c r="R12" s="396" t="s">
        <v>772</v>
      </c>
      <c r="S12" s="277" t="s">
        <v>735</v>
      </c>
      <c r="T12" s="280" t="s">
        <v>773</v>
      </c>
      <c r="U12" s="281" t="s">
        <v>737</v>
      </c>
      <c r="V12" s="263" t="s">
        <v>724</v>
      </c>
      <c r="W12" s="263" t="s">
        <v>724</v>
      </c>
      <c r="X12" s="142"/>
    </row>
    <row r="13" spans="2:25" ht="200.25" customHeight="1">
      <c r="B13" s="526"/>
      <c r="C13" s="499" t="s">
        <v>774</v>
      </c>
      <c r="D13" s="500" t="s">
        <v>775</v>
      </c>
      <c r="E13" s="201" t="s">
        <v>776</v>
      </c>
      <c r="F13" s="201" t="s">
        <v>728</v>
      </c>
      <c r="G13" s="202" t="s">
        <v>763</v>
      </c>
      <c r="H13" s="184" t="s">
        <v>730</v>
      </c>
      <c r="I13" s="203">
        <v>20</v>
      </c>
      <c r="J13" s="197" t="s">
        <v>731</v>
      </c>
      <c r="K13" s="185" t="s">
        <v>777</v>
      </c>
      <c r="L13" s="186" t="s">
        <v>161</v>
      </c>
      <c r="M13" s="186" t="s">
        <v>161</v>
      </c>
      <c r="N13" s="186" t="s">
        <v>161</v>
      </c>
      <c r="O13" s="186" t="s">
        <v>161</v>
      </c>
      <c r="P13" s="141" t="s">
        <v>226</v>
      </c>
      <c r="Q13" s="254">
        <f>6+2+1+3</f>
        <v>12</v>
      </c>
      <c r="R13" s="363" t="s">
        <v>778</v>
      </c>
      <c r="S13" s="277" t="s">
        <v>735</v>
      </c>
      <c r="T13" s="364" t="s">
        <v>779</v>
      </c>
      <c r="U13" s="263" t="s">
        <v>737</v>
      </c>
      <c r="V13" s="265" t="s">
        <v>724</v>
      </c>
      <c r="W13" s="263" t="s">
        <v>724</v>
      </c>
      <c r="X13" s="142"/>
    </row>
    <row r="14" spans="2:25" ht="46.15" customHeight="1">
      <c r="B14" s="526"/>
      <c r="C14" s="495"/>
      <c r="D14" s="498"/>
      <c r="E14" s="201" t="s">
        <v>780</v>
      </c>
      <c r="F14" s="201" t="s">
        <v>728</v>
      </c>
      <c r="G14" s="202" t="s">
        <v>739</v>
      </c>
      <c r="H14" s="207" t="s">
        <v>730</v>
      </c>
      <c r="I14" s="208">
        <v>1</v>
      </c>
      <c r="J14" s="197" t="s">
        <v>781</v>
      </c>
      <c r="K14" s="185" t="s">
        <v>782</v>
      </c>
      <c r="L14" s="186"/>
      <c r="M14" s="186"/>
      <c r="N14" s="186" t="s">
        <v>161</v>
      </c>
      <c r="O14" s="186" t="s">
        <v>161</v>
      </c>
      <c r="P14" s="141" t="s">
        <v>783</v>
      </c>
      <c r="Q14" s="254">
        <v>15</v>
      </c>
      <c r="R14" s="285" t="s">
        <v>784</v>
      </c>
      <c r="S14" s="262" t="s">
        <v>785</v>
      </c>
      <c r="T14" s="276" t="s">
        <v>761</v>
      </c>
      <c r="U14" s="268" t="s">
        <v>786</v>
      </c>
      <c r="V14" s="269" t="s">
        <v>787</v>
      </c>
      <c r="W14" s="263" t="s">
        <v>724</v>
      </c>
      <c r="X14" s="142"/>
    </row>
    <row r="15" spans="2:25" ht="118.5" customHeight="1">
      <c r="B15" s="526"/>
      <c r="C15" s="499" t="s">
        <v>788</v>
      </c>
      <c r="D15" s="500" t="s">
        <v>789</v>
      </c>
      <c r="E15" s="209" t="s">
        <v>790</v>
      </c>
      <c r="F15" s="209" t="s">
        <v>791</v>
      </c>
      <c r="G15" s="202" t="s">
        <v>792</v>
      </c>
      <c r="H15" s="207" t="s">
        <v>756</v>
      </c>
      <c r="I15" s="208">
        <v>4</v>
      </c>
      <c r="J15" s="197" t="s">
        <v>793</v>
      </c>
      <c r="K15" s="185" t="s">
        <v>794</v>
      </c>
      <c r="L15" s="186"/>
      <c r="M15" s="186" t="s">
        <v>161</v>
      </c>
      <c r="N15" s="186" t="s">
        <v>161</v>
      </c>
      <c r="O15" s="186" t="s">
        <v>161</v>
      </c>
      <c r="P15" s="141" t="s">
        <v>795</v>
      </c>
      <c r="Q15" s="254">
        <v>7</v>
      </c>
      <c r="R15" s="317" t="s">
        <v>796</v>
      </c>
      <c r="S15" s="262" t="s">
        <v>797</v>
      </c>
      <c r="T15" s="275" t="s">
        <v>773</v>
      </c>
      <c r="U15" s="263" t="s">
        <v>737</v>
      </c>
      <c r="V15" s="263" t="s">
        <v>724</v>
      </c>
      <c r="W15" s="263" t="s">
        <v>724</v>
      </c>
      <c r="X15" s="142"/>
    </row>
    <row r="16" spans="2:25" ht="46.15" customHeight="1">
      <c r="B16" s="526"/>
      <c r="C16" s="494"/>
      <c r="D16" s="497"/>
      <c r="E16" s="201" t="s">
        <v>798</v>
      </c>
      <c r="F16" s="201" t="s">
        <v>791</v>
      </c>
      <c r="G16" s="202" t="s">
        <v>792</v>
      </c>
      <c r="H16" s="184" t="s">
        <v>756</v>
      </c>
      <c r="I16" s="203">
        <v>2</v>
      </c>
      <c r="J16" s="197" t="s">
        <v>799</v>
      </c>
      <c r="K16" s="185" t="s">
        <v>800</v>
      </c>
      <c r="L16" s="189"/>
      <c r="M16" s="186" t="s">
        <v>161</v>
      </c>
      <c r="N16" s="186" t="s">
        <v>161</v>
      </c>
      <c r="O16" s="186" t="s">
        <v>161</v>
      </c>
      <c r="P16" s="141" t="s">
        <v>801</v>
      </c>
      <c r="Q16" s="254" t="s">
        <v>724</v>
      </c>
      <c r="R16" s="317" t="s">
        <v>802</v>
      </c>
      <c r="S16" s="262" t="s">
        <v>724</v>
      </c>
      <c r="T16" s="263" t="s">
        <v>724</v>
      </c>
      <c r="U16" s="263" t="s">
        <v>724</v>
      </c>
      <c r="V16" s="263" t="s">
        <v>724</v>
      </c>
      <c r="W16" s="263" t="s">
        <v>724</v>
      </c>
      <c r="X16" s="142"/>
    </row>
    <row r="17" spans="2:24" ht="46.15" customHeight="1">
      <c r="B17" s="526"/>
      <c r="C17" s="494"/>
      <c r="D17" s="497"/>
      <c r="E17" s="201" t="s">
        <v>803</v>
      </c>
      <c r="F17" s="201" t="s">
        <v>791</v>
      </c>
      <c r="G17" s="202" t="s">
        <v>792</v>
      </c>
      <c r="H17" s="184" t="s">
        <v>756</v>
      </c>
      <c r="I17" s="203">
        <v>2</v>
      </c>
      <c r="J17" s="197" t="s">
        <v>804</v>
      </c>
      <c r="K17" s="185" t="s">
        <v>805</v>
      </c>
      <c r="L17" s="189"/>
      <c r="M17" s="186" t="s">
        <v>161</v>
      </c>
      <c r="N17" s="186" t="s">
        <v>161</v>
      </c>
      <c r="O17" s="186" t="s">
        <v>161</v>
      </c>
      <c r="P17" s="141" t="s">
        <v>806</v>
      </c>
      <c r="Q17" s="254" t="s">
        <v>724</v>
      </c>
      <c r="R17" s="284"/>
      <c r="S17" s="262" t="s">
        <v>724</v>
      </c>
      <c r="T17" s="263" t="s">
        <v>724</v>
      </c>
      <c r="U17" s="263" t="s">
        <v>724</v>
      </c>
      <c r="V17" s="263" t="s">
        <v>724</v>
      </c>
      <c r="W17" s="263" t="s">
        <v>724</v>
      </c>
      <c r="X17" s="142"/>
    </row>
    <row r="18" spans="2:24" ht="46.15" customHeight="1">
      <c r="B18" s="526"/>
      <c r="C18" s="494"/>
      <c r="D18" s="497"/>
      <c r="E18" s="201" t="s">
        <v>807</v>
      </c>
      <c r="F18" s="201" t="s">
        <v>791</v>
      </c>
      <c r="G18" s="202" t="s">
        <v>739</v>
      </c>
      <c r="H18" s="184" t="s">
        <v>756</v>
      </c>
      <c r="I18" s="203">
        <v>1</v>
      </c>
      <c r="J18" s="197" t="s">
        <v>808</v>
      </c>
      <c r="K18" s="185" t="s">
        <v>809</v>
      </c>
      <c r="L18" s="189"/>
      <c r="M18" s="189"/>
      <c r="N18" s="186" t="s">
        <v>161</v>
      </c>
      <c r="O18" s="186" t="s">
        <v>161</v>
      </c>
      <c r="P18" s="141" t="s">
        <v>810</v>
      </c>
      <c r="Q18" s="254" t="s">
        <v>724</v>
      </c>
      <c r="R18" s="284"/>
      <c r="S18" s="262" t="s">
        <v>724</v>
      </c>
      <c r="T18" s="265" t="s">
        <v>724</v>
      </c>
      <c r="U18" s="265" t="s">
        <v>724</v>
      </c>
      <c r="V18" s="263" t="s">
        <v>724</v>
      </c>
      <c r="W18" s="263" t="s">
        <v>724</v>
      </c>
      <c r="X18" s="142"/>
    </row>
    <row r="19" spans="2:24" ht="110.25" customHeight="1">
      <c r="B19" s="527"/>
      <c r="C19" s="495"/>
      <c r="D19" s="498"/>
      <c r="E19" s="201" t="s">
        <v>811</v>
      </c>
      <c r="F19" s="201" t="s">
        <v>791</v>
      </c>
      <c r="G19" s="202" t="s">
        <v>739</v>
      </c>
      <c r="H19" s="184" t="s">
        <v>756</v>
      </c>
      <c r="I19" s="203">
        <v>20</v>
      </c>
      <c r="J19" s="197" t="s">
        <v>757</v>
      </c>
      <c r="K19" s="185" t="s">
        <v>812</v>
      </c>
      <c r="L19" s="186" t="s">
        <v>161</v>
      </c>
      <c r="M19" s="189"/>
      <c r="N19" s="189"/>
      <c r="O19" s="189"/>
      <c r="P19" s="141" t="s">
        <v>813</v>
      </c>
      <c r="Q19" s="254">
        <f>32+1+3</f>
        <v>36</v>
      </c>
      <c r="R19" s="392" t="s">
        <v>814</v>
      </c>
      <c r="S19" s="277" t="s">
        <v>815</v>
      </c>
      <c r="T19" s="282" t="s">
        <v>816</v>
      </c>
      <c r="U19" s="266" t="s">
        <v>786</v>
      </c>
      <c r="V19" s="263" t="s">
        <v>724</v>
      </c>
      <c r="W19" s="263" t="s">
        <v>724</v>
      </c>
      <c r="X19" s="142"/>
    </row>
    <row r="20" spans="2:24" ht="253.5" customHeight="1">
      <c r="B20" s="475" t="s">
        <v>817</v>
      </c>
      <c r="C20" s="478" t="s">
        <v>818</v>
      </c>
      <c r="D20" s="458" t="s">
        <v>819</v>
      </c>
      <c r="E20" s="459"/>
      <c r="F20" s="466" t="s">
        <v>820</v>
      </c>
      <c r="G20" s="467"/>
      <c r="H20" s="468"/>
      <c r="I20" s="190">
        <v>3</v>
      </c>
      <c r="J20" s="199" t="s">
        <v>821</v>
      </c>
      <c r="K20" s="191" t="s">
        <v>822</v>
      </c>
      <c r="L20" s="190" t="s">
        <v>823</v>
      </c>
      <c r="M20" s="190" t="s">
        <v>823</v>
      </c>
      <c r="N20" s="190" t="s">
        <v>823</v>
      </c>
      <c r="O20" s="190" t="s">
        <v>823</v>
      </c>
      <c r="P20" s="141" t="s">
        <v>824</v>
      </c>
      <c r="Q20" s="254">
        <v>3</v>
      </c>
      <c r="R20" s="396" t="s">
        <v>825</v>
      </c>
      <c r="S20" s="262" t="s">
        <v>815</v>
      </c>
      <c r="T20" s="271" t="s">
        <v>826</v>
      </c>
      <c r="U20" s="263" t="s">
        <v>737</v>
      </c>
      <c r="V20" s="263" t="s">
        <v>724</v>
      </c>
      <c r="W20" s="263" t="s">
        <v>724</v>
      </c>
      <c r="X20" s="142"/>
    </row>
    <row r="21" spans="2:24" ht="58.5" customHeight="1">
      <c r="B21" s="476"/>
      <c r="C21" s="479"/>
      <c r="D21" s="458" t="s">
        <v>827</v>
      </c>
      <c r="E21" s="459"/>
      <c r="F21" s="466" t="s">
        <v>828</v>
      </c>
      <c r="G21" s="467"/>
      <c r="H21" s="468"/>
      <c r="I21" s="190">
        <v>3</v>
      </c>
      <c r="J21" s="199" t="s">
        <v>821</v>
      </c>
      <c r="K21" s="191" t="s">
        <v>822</v>
      </c>
      <c r="L21" s="190" t="s">
        <v>823</v>
      </c>
      <c r="M21" s="190" t="s">
        <v>823</v>
      </c>
      <c r="N21" s="190" t="s">
        <v>823</v>
      </c>
      <c r="O21" s="190" t="s">
        <v>823</v>
      </c>
      <c r="P21" s="141" t="s">
        <v>829</v>
      </c>
      <c r="Q21" s="254" t="s">
        <v>724</v>
      </c>
      <c r="R21" s="317" t="s">
        <v>830</v>
      </c>
      <c r="S21" s="262" t="s">
        <v>724</v>
      </c>
      <c r="T21" s="263" t="s">
        <v>724</v>
      </c>
      <c r="U21" s="263" t="s">
        <v>724</v>
      </c>
      <c r="V21" s="263" t="s">
        <v>724</v>
      </c>
      <c r="W21" s="263" t="s">
        <v>724</v>
      </c>
      <c r="X21" s="142"/>
    </row>
    <row r="22" spans="2:24" ht="178.5" customHeight="1">
      <c r="B22" s="476"/>
      <c r="C22" s="480" t="s">
        <v>831</v>
      </c>
      <c r="D22" s="481" t="s">
        <v>832</v>
      </c>
      <c r="E22" s="454"/>
      <c r="F22" s="466" t="s">
        <v>833</v>
      </c>
      <c r="G22" s="467"/>
      <c r="H22" s="468"/>
      <c r="I22" s="190">
        <v>14</v>
      </c>
      <c r="J22" s="199" t="s">
        <v>821</v>
      </c>
      <c r="K22" s="191" t="s">
        <v>822</v>
      </c>
      <c r="L22" s="190" t="s">
        <v>823</v>
      </c>
      <c r="M22" s="190" t="s">
        <v>823</v>
      </c>
      <c r="N22" s="190" t="s">
        <v>823</v>
      </c>
      <c r="O22" s="190" t="s">
        <v>823</v>
      </c>
      <c r="P22" s="141" t="s">
        <v>834</v>
      </c>
      <c r="Q22" s="254">
        <f>472+264+16</f>
        <v>752</v>
      </c>
      <c r="R22" s="392" t="s">
        <v>835</v>
      </c>
      <c r="S22" s="257" t="s">
        <v>815</v>
      </c>
      <c r="T22" s="276" t="s">
        <v>836</v>
      </c>
      <c r="U22" s="263" t="s">
        <v>737</v>
      </c>
      <c r="V22" s="263" t="s">
        <v>724</v>
      </c>
      <c r="W22" s="263" t="s">
        <v>724</v>
      </c>
      <c r="X22" s="142"/>
    </row>
    <row r="23" spans="2:24" ht="170.25" customHeight="1">
      <c r="B23" s="476"/>
      <c r="C23" s="479"/>
      <c r="D23" s="482"/>
      <c r="E23" s="483"/>
      <c r="F23" s="466" t="s">
        <v>837</v>
      </c>
      <c r="G23" s="467"/>
      <c r="H23" s="468"/>
      <c r="I23" s="190">
        <v>13</v>
      </c>
      <c r="J23" s="199" t="s">
        <v>821</v>
      </c>
      <c r="K23" s="191" t="s">
        <v>822</v>
      </c>
      <c r="L23" s="190" t="s">
        <v>823</v>
      </c>
      <c r="M23" s="190" t="s">
        <v>823</v>
      </c>
      <c r="N23" s="190" t="s">
        <v>823</v>
      </c>
      <c r="O23" s="190" t="s">
        <v>823</v>
      </c>
      <c r="P23" s="141" t="s">
        <v>838</v>
      </c>
      <c r="Q23" s="254">
        <f>40+2+1+1+3</f>
        <v>47</v>
      </c>
      <c r="R23" s="392" t="s">
        <v>839</v>
      </c>
      <c r="S23" s="257" t="s">
        <v>815</v>
      </c>
      <c r="T23" s="276" t="s">
        <v>836</v>
      </c>
      <c r="U23" s="263" t="s">
        <v>737</v>
      </c>
      <c r="V23" s="263" t="s">
        <v>724</v>
      </c>
      <c r="W23" s="263" t="s">
        <v>724</v>
      </c>
      <c r="X23" s="142"/>
    </row>
    <row r="24" spans="2:24" ht="42.6" customHeight="1">
      <c r="B24" s="476"/>
      <c r="C24" s="194" t="s">
        <v>840</v>
      </c>
      <c r="D24" s="458" t="s">
        <v>841</v>
      </c>
      <c r="E24" s="459"/>
      <c r="F24" s="466" t="s">
        <v>842</v>
      </c>
      <c r="G24" s="467"/>
      <c r="H24" s="468"/>
      <c r="I24" s="190">
        <v>2</v>
      </c>
      <c r="J24" s="199" t="s">
        <v>821</v>
      </c>
      <c r="K24" s="191" t="s">
        <v>822</v>
      </c>
      <c r="L24" s="190" t="s">
        <v>823</v>
      </c>
      <c r="M24" s="190" t="s">
        <v>823</v>
      </c>
      <c r="N24" s="190" t="s">
        <v>823</v>
      </c>
      <c r="O24" s="190" t="s">
        <v>823</v>
      </c>
      <c r="P24" s="141" t="s">
        <v>843</v>
      </c>
      <c r="Q24" s="254" t="s">
        <v>724</v>
      </c>
      <c r="R24" s="284"/>
      <c r="S24" s="262" t="s">
        <v>724</v>
      </c>
      <c r="T24" s="263" t="s">
        <v>724</v>
      </c>
      <c r="U24" s="263" t="s">
        <v>724</v>
      </c>
      <c r="V24" s="263" t="s">
        <v>724</v>
      </c>
      <c r="W24" s="263" t="s">
        <v>724</v>
      </c>
      <c r="X24" s="142"/>
    </row>
    <row r="25" spans="2:24" ht="42.6" customHeight="1">
      <c r="B25" s="477"/>
      <c r="C25" s="195" t="s">
        <v>844</v>
      </c>
      <c r="D25" s="460" t="s">
        <v>845</v>
      </c>
      <c r="E25" s="462"/>
      <c r="F25" s="472" t="s">
        <v>846</v>
      </c>
      <c r="G25" s="473"/>
      <c r="H25" s="474"/>
      <c r="I25" s="192">
        <v>2</v>
      </c>
      <c r="J25" s="200" t="s">
        <v>821</v>
      </c>
      <c r="K25" s="193" t="s">
        <v>822</v>
      </c>
      <c r="L25" s="192" t="s">
        <v>823</v>
      </c>
      <c r="M25" s="192" t="s">
        <v>823</v>
      </c>
      <c r="N25" s="192" t="s">
        <v>823</v>
      </c>
      <c r="O25" s="192" t="s">
        <v>823</v>
      </c>
      <c r="P25" s="143" t="s">
        <v>847</v>
      </c>
      <c r="Q25" s="255" t="s">
        <v>724</v>
      </c>
      <c r="R25" s="291" t="s">
        <v>848</v>
      </c>
      <c r="S25" s="257" t="s">
        <v>815</v>
      </c>
      <c r="T25" s="318" t="s">
        <v>761</v>
      </c>
      <c r="U25" s="270" t="s">
        <v>724</v>
      </c>
      <c r="V25" s="270" t="s">
        <v>724</v>
      </c>
      <c r="W25" s="270" t="s">
        <v>724</v>
      </c>
      <c r="X25" s="178"/>
    </row>
    <row r="26" spans="2:24" ht="21" customHeight="1">
      <c r="I26" s="315">
        <f>SUM(I7:I25)</f>
        <v>441</v>
      </c>
      <c r="Q26" s="252"/>
    </row>
    <row r="27" spans="2:24">
      <c r="Q27" s="252"/>
    </row>
    <row r="28" spans="2:24" ht="24.4" customHeight="1">
      <c r="B28" s="501" t="s">
        <v>849</v>
      </c>
      <c r="C28" s="502"/>
      <c r="D28" s="502"/>
      <c r="E28" s="502"/>
      <c r="F28" s="502"/>
      <c r="G28" s="502"/>
      <c r="H28" s="502"/>
      <c r="I28" s="502"/>
      <c r="J28" s="502"/>
      <c r="K28" s="502"/>
      <c r="L28" s="502"/>
      <c r="M28" s="502"/>
      <c r="N28" s="502"/>
      <c r="O28" s="502"/>
      <c r="P28" s="503"/>
      <c r="Q28" s="510" t="s">
        <v>724</v>
      </c>
      <c r="R28" s="489" t="s">
        <v>712</v>
      </c>
      <c r="S28" s="491" t="s">
        <v>713</v>
      </c>
      <c r="T28" s="491" t="s">
        <v>714</v>
      </c>
      <c r="U28" s="487" t="s">
        <v>850</v>
      </c>
      <c r="V28" s="145"/>
      <c r="W28" s="145"/>
      <c r="X28" s="145"/>
    </row>
    <row r="29" spans="2:24" ht="28.5" customHeight="1">
      <c r="B29" s="504"/>
      <c r="C29" s="505"/>
      <c r="D29" s="505"/>
      <c r="E29" s="505"/>
      <c r="F29" s="505"/>
      <c r="G29" s="505"/>
      <c r="H29" s="505"/>
      <c r="I29" s="505"/>
      <c r="J29" s="505"/>
      <c r="K29" s="505"/>
      <c r="L29" s="505"/>
      <c r="M29" s="505"/>
      <c r="N29" s="505"/>
      <c r="O29" s="505"/>
      <c r="P29" s="506"/>
      <c r="Q29" s="511"/>
      <c r="R29" s="490"/>
      <c r="S29" s="492"/>
      <c r="T29" s="492"/>
      <c r="U29" s="488"/>
      <c r="V29" s="145"/>
      <c r="W29" s="145"/>
      <c r="X29" s="145"/>
    </row>
    <row r="30" spans="2:24" ht="103.5" customHeight="1">
      <c r="B30" s="469" t="s">
        <v>851</v>
      </c>
      <c r="C30" s="470"/>
      <c r="D30" s="470"/>
      <c r="E30" s="470"/>
      <c r="F30" s="470"/>
      <c r="G30" s="470"/>
      <c r="H30" s="470"/>
      <c r="I30" s="470"/>
      <c r="J30" s="470"/>
      <c r="K30" s="470"/>
      <c r="L30" s="470"/>
      <c r="M30" s="470"/>
      <c r="N30" s="470"/>
      <c r="O30" s="470"/>
      <c r="P30" s="471"/>
      <c r="Q30" s="256" t="s">
        <v>724</v>
      </c>
      <c r="R30" s="367" t="s">
        <v>852</v>
      </c>
      <c r="S30" s="372" t="s">
        <v>853</v>
      </c>
      <c r="T30" s="320" t="s">
        <v>826</v>
      </c>
      <c r="U30" s="319" t="s">
        <v>786</v>
      </c>
      <c r="V30" s="145"/>
      <c r="W30" s="145"/>
      <c r="X30" s="145"/>
    </row>
    <row r="31" spans="2:24" ht="70.5" customHeight="1">
      <c r="B31" s="449" t="s">
        <v>854</v>
      </c>
      <c r="C31" s="450"/>
      <c r="D31" s="450"/>
      <c r="E31" s="450"/>
      <c r="F31" s="450"/>
      <c r="G31" s="450"/>
      <c r="H31" s="450"/>
      <c r="I31" s="450"/>
      <c r="J31" s="450"/>
      <c r="K31" s="450"/>
      <c r="L31" s="450"/>
      <c r="M31" s="450"/>
      <c r="N31" s="450"/>
      <c r="O31" s="450"/>
      <c r="P31" s="451"/>
      <c r="Q31" s="256" t="s">
        <v>724</v>
      </c>
      <c r="R31" s="397" t="s">
        <v>855</v>
      </c>
      <c r="S31" s="146"/>
      <c r="T31" s="147"/>
      <c r="U31" s="148"/>
      <c r="V31" s="145"/>
      <c r="W31" s="145"/>
      <c r="X31" s="145"/>
    </row>
    <row r="32" spans="2:24" ht="70.5" customHeight="1">
      <c r="B32" s="449" t="s">
        <v>856</v>
      </c>
      <c r="C32" s="450"/>
      <c r="D32" s="450"/>
      <c r="E32" s="450"/>
      <c r="F32" s="450"/>
      <c r="G32" s="450"/>
      <c r="H32" s="450"/>
      <c r="I32" s="450"/>
      <c r="J32" s="450"/>
      <c r="K32" s="450"/>
      <c r="L32" s="450"/>
      <c r="M32" s="450"/>
      <c r="N32" s="450"/>
      <c r="O32" s="450"/>
      <c r="P32" s="451"/>
      <c r="Q32" s="256" t="s">
        <v>724</v>
      </c>
      <c r="R32" s="368" t="s">
        <v>857</v>
      </c>
      <c r="S32" s="321" t="s">
        <v>858</v>
      </c>
      <c r="T32" s="147"/>
      <c r="U32" s="148"/>
      <c r="V32" s="145"/>
      <c r="W32" s="145"/>
      <c r="X32" s="145"/>
    </row>
    <row r="33" spans="2:24" ht="139.5" customHeight="1">
      <c r="B33" s="449" t="s">
        <v>859</v>
      </c>
      <c r="C33" s="450"/>
      <c r="D33" s="450"/>
      <c r="E33" s="450"/>
      <c r="F33" s="450"/>
      <c r="G33" s="450"/>
      <c r="H33" s="450"/>
      <c r="I33" s="450"/>
      <c r="J33" s="450"/>
      <c r="K33" s="450"/>
      <c r="L33" s="450"/>
      <c r="M33" s="450"/>
      <c r="N33" s="450"/>
      <c r="O33" s="450"/>
      <c r="P33" s="451"/>
      <c r="Q33" s="256" t="s">
        <v>724</v>
      </c>
      <c r="R33" s="393" t="s">
        <v>860</v>
      </c>
      <c r="S33" s="372" t="s">
        <v>853</v>
      </c>
      <c r="T33" s="394" t="s">
        <v>861</v>
      </c>
      <c r="U33" s="395" t="s">
        <v>737</v>
      </c>
      <c r="V33" s="145"/>
      <c r="W33" s="145"/>
      <c r="X33" s="145"/>
    </row>
    <row r="34" spans="2:24" ht="70.5" customHeight="1">
      <c r="B34" s="449" t="s">
        <v>862</v>
      </c>
      <c r="C34" s="450"/>
      <c r="D34" s="450"/>
      <c r="E34" s="450"/>
      <c r="F34" s="450"/>
      <c r="G34" s="450"/>
      <c r="H34" s="450"/>
      <c r="I34" s="450"/>
      <c r="J34" s="450"/>
      <c r="K34" s="450"/>
      <c r="L34" s="450"/>
      <c r="M34" s="450"/>
      <c r="N34" s="450"/>
      <c r="O34" s="450"/>
      <c r="P34" s="451"/>
      <c r="Q34" s="256" t="s">
        <v>724</v>
      </c>
      <c r="R34" s="369"/>
      <c r="S34" s="146"/>
      <c r="T34" s="147"/>
      <c r="U34" s="148"/>
      <c r="V34" s="145"/>
      <c r="W34" s="145"/>
      <c r="X34" s="145"/>
    </row>
    <row r="35" spans="2:24" ht="70.5" customHeight="1">
      <c r="B35" s="449" t="s">
        <v>863</v>
      </c>
      <c r="C35" s="450"/>
      <c r="D35" s="450"/>
      <c r="E35" s="450"/>
      <c r="F35" s="450"/>
      <c r="G35" s="450"/>
      <c r="H35" s="450"/>
      <c r="I35" s="450"/>
      <c r="J35" s="450"/>
      <c r="K35" s="450"/>
      <c r="L35" s="450"/>
      <c r="M35" s="450"/>
      <c r="N35" s="450"/>
      <c r="O35" s="450"/>
      <c r="P35" s="451"/>
      <c r="Q35" s="256" t="s">
        <v>724</v>
      </c>
      <c r="R35" s="369"/>
      <c r="S35" s="146"/>
      <c r="T35" s="147"/>
      <c r="U35" s="148"/>
      <c r="V35" s="145"/>
      <c r="W35" s="145"/>
      <c r="X35" s="145"/>
    </row>
    <row r="36" spans="2:24" ht="70.5" customHeight="1">
      <c r="B36" s="449" t="s">
        <v>864</v>
      </c>
      <c r="C36" s="450"/>
      <c r="D36" s="450"/>
      <c r="E36" s="450"/>
      <c r="F36" s="450"/>
      <c r="G36" s="450"/>
      <c r="H36" s="450"/>
      <c r="I36" s="450"/>
      <c r="J36" s="450"/>
      <c r="K36" s="450"/>
      <c r="L36" s="450"/>
      <c r="M36" s="450"/>
      <c r="N36" s="450"/>
      <c r="O36" s="450"/>
      <c r="P36" s="451"/>
      <c r="Q36" s="256" t="s">
        <v>724</v>
      </c>
      <c r="R36" s="369"/>
      <c r="S36" s="146"/>
      <c r="T36" s="147"/>
      <c r="U36" s="148"/>
      <c r="V36" s="145"/>
      <c r="W36" s="145"/>
      <c r="X36" s="145"/>
    </row>
    <row r="37" spans="2:24" ht="70.5" customHeight="1">
      <c r="B37" s="452" t="s">
        <v>865</v>
      </c>
      <c r="C37" s="453"/>
      <c r="D37" s="453"/>
      <c r="E37" s="454"/>
      <c r="F37" s="458" t="s">
        <v>866</v>
      </c>
      <c r="G37" s="450"/>
      <c r="H37" s="450"/>
      <c r="I37" s="450"/>
      <c r="J37" s="450"/>
      <c r="K37" s="450"/>
      <c r="L37" s="450"/>
      <c r="M37" s="450"/>
      <c r="N37" s="450"/>
      <c r="O37" s="450"/>
      <c r="P37" s="459"/>
      <c r="Q37" s="257" t="s">
        <v>724</v>
      </c>
      <c r="R37" s="370"/>
      <c r="S37" s="149"/>
      <c r="T37" s="150"/>
      <c r="U37" s="151"/>
      <c r="V37" s="145"/>
      <c r="W37" s="145"/>
      <c r="X37" s="145"/>
    </row>
    <row r="38" spans="2:24" ht="70.5" customHeight="1">
      <c r="B38" s="455"/>
      <c r="C38" s="456"/>
      <c r="D38" s="456"/>
      <c r="E38" s="457"/>
      <c r="F38" s="460" t="s">
        <v>867</v>
      </c>
      <c r="G38" s="461"/>
      <c r="H38" s="461"/>
      <c r="I38" s="461"/>
      <c r="J38" s="461"/>
      <c r="K38" s="461"/>
      <c r="L38" s="461"/>
      <c r="M38" s="461"/>
      <c r="N38" s="461"/>
      <c r="O38" s="461"/>
      <c r="P38" s="462"/>
      <c r="Q38" s="258" t="s">
        <v>724</v>
      </c>
      <c r="R38" s="371" t="s">
        <v>868</v>
      </c>
      <c r="S38" s="152"/>
      <c r="T38" s="153"/>
      <c r="U38" s="154"/>
    </row>
    <row r="40" spans="2:24">
      <c r="U40" s="155" t="s">
        <v>869</v>
      </c>
    </row>
    <row r="41" spans="2:24">
      <c r="U41" s="78" t="s">
        <v>737</v>
      </c>
    </row>
    <row r="42" spans="2:24">
      <c r="U42" s="78" t="s">
        <v>786</v>
      </c>
    </row>
    <row r="43" spans="2:24">
      <c r="U43" s="78" t="s">
        <v>870</v>
      </c>
    </row>
  </sheetData>
  <autoFilter ref="C6:X6" xr:uid="{00000000-0001-0000-0500-000000000000}"/>
  <mergeCells count="59">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C22:C23"/>
    <mergeCell ref="D22:E23"/>
    <mergeCell ref="F22:H22"/>
    <mergeCell ref="F23:H23"/>
    <mergeCell ref="D21:E21"/>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B34:P34"/>
    <mergeCell ref="B35:P35"/>
    <mergeCell ref="B36:P36"/>
    <mergeCell ref="B37:E38"/>
    <mergeCell ref="F37:P37"/>
    <mergeCell ref="F38:P38"/>
  </mergeCells>
  <phoneticPr fontId="26" type="noConversion"/>
  <dataValidations count="1">
    <dataValidation type="list" allowBlank="1" showInputMessage="1" showErrorMessage="1" sqref="U30:U38 X7:X25" xr:uid="{00000000-0002-0000-0500-000000000000}">
      <formula1>$U$41:$U$42</formula1>
    </dataValidation>
  </dataValidations>
  <hyperlinks>
    <hyperlink ref="V9" r:id="rId1" xr:uid="{0F5728D1-509C-40FC-906F-066E4D971ACC}"/>
    <hyperlink ref="V14" r:id="rId2" xr:uid="{6C6E1011-7C98-4A5E-B395-D5CD3CBE0E5D}"/>
    <hyperlink ref="S32" r:id="rId3" display="https://chilecultura.gob.cl/events/25533/" xr:uid="{52736602-55CA-48E7-8C88-834A6119E1CD}"/>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71"/>
  <sheetViews>
    <sheetView showGridLines="0" zoomScale="90" zoomScaleNormal="90" workbookViewId="0">
      <selection activeCell="C15" sqref="C15"/>
    </sheetView>
  </sheetViews>
  <sheetFormatPr defaultColWidth="17.28515625" defaultRowHeight="11.25"/>
  <cols>
    <col min="1" max="1" width="2.28515625" style="96" customWidth="1"/>
    <col min="2" max="2" width="23.5703125" style="310" customWidth="1"/>
    <col min="3" max="3" width="31.140625" style="375" customWidth="1"/>
    <col min="4" max="4" width="29.28515625" style="310" customWidth="1"/>
    <col min="5" max="5" width="30.42578125" style="310" customWidth="1"/>
    <col min="6" max="6" width="25.42578125" style="310" bestFit="1" customWidth="1"/>
    <col min="7" max="7" width="15.7109375" style="310" customWidth="1"/>
    <col min="8" max="8" width="15.28515625" style="310" customWidth="1"/>
    <col min="9" max="9" width="17.42578125" style="310" customWidth="1"/>
    <col min="10" max="10" width="18.7109375" style="310" customWidth="1"/>
    <col min="11" max="11" width="18.28515625" style="310" customWidth="1"/>
    <col min="12" max="13" width="12.28515625" style="310" customWidth="1"/>
    <col min="14" max="14" width="13.28515625" style="310" customWidth="1"/>
    <col min="15" max="15" width="17.28515625" style="96" customWidth="1"/>
    <col min="16" max="16384" width="17.28515625" style="96"/>
  </cols>
  <sheetData>
    <row r="1" spans="2:14" ht="23.65" customHeight="1">
      <c r="B1" s="540" t="s">
        <v>871</v>
      </c>
      <c r="C1" s="541"/>
      <c r="D1" s="541"/>
      <c r="E1" s="541"/>
      <c r="F1" s="541"/>
      <c r="G1" s="541"/>
      <c r="H1" s="541"/>
      <c r="I1" s="541"/>
      <c r="J1" s="541"/>
      <c r="K1" s="541"/>
      <c r="L1" s="541"/>
      <c r="M1" s="541"/>
      <c r="N1" s="541"/>
    </row>
    <row r="2" spans="2:14" ht="34.15" customHeight="1" thickBot="1">
      <c r="B2" s="537" t="s">
        <v>872</v>
      </c>
      <c r="C2" s="537"/>
      <c r="D2" s="537"/>
      <c r="E2" s="537"/>
      <c r="F2" s="537"/>
      <c r="G2" s="537"/>
      <c r="H2" s="537"/>
      <c r="I2" s="537"/>
      <c r="J2" s="537"/>
      <c r="K2" s="537"/>
      <c r="L2" s="537"/>
      <c r="M2" s="537"/>
      <c r="N2" s="537"/>
    </row>
    <row r="3" spans="2:14" ht="18" customHeight="1" thickBot="1">
      <c r="B3" s="542" t="s">
        <v>873</v>
      </c>
      <c r="C3" s="544" t="s">
        <v>874</v>
      </c>
      <c r="D3" s="548" t="s">
        <v>875</v>
      </c>
      <c r="E3" s="544" t="s">
        <v>876</v>
      </c>
      <c r="F3" s="432" t="s">
        <v>877</v>
      </c>
      <c r="G3" s="432" t="s">
        <v>878</v>
      </c>
      <c r="H3" s="432" t="s">
        <v>879</v>
      </c>
      <c r="I3" s="544" t="s">
        <v>880</v>
      </c>
      <c r="J3" s="544" t="s">
        <v>881</v>
      </c>
      <c r="K3" s="546" t="s">
        <v>882</v>
      </c>
      <c r="L3" s="538" t="s">
        <v>883</v>
      </c>
      <c r="M3" s="538"/>
      <c r="N3" s="539"/>
    </row>
    <row r="4" spans="2:14" ht="47.25" customHeight="1" thickBot="1">
      <c r="B4" s="543"/>
      <c r="C4" s="545"/>
      <c r="D4" s="549"/>
      <c r="E4" s="545"/>
      <c r="F4" s="433"/>
      <c r="G4" s="433"/>
      <c r="H4" s="433"/>
      <c r="I4" s="545"/>
      <c r="J4" s="545"/>
      <c r="K4" s="547"/>
      <c r="L4" s="97" t="s">
        <v>203</v>
      </c>
      <c r="M4" s="98" t="s">
        <v>204</v>
      </c>
      <c r="N4" s="99" t="s">
        <v>884</v>
      </c>
    </row>
    <row r="5" spans="2:14" s="301" customFormat="1" ht="45.75" customHeight="1">
      <c r="B5" s="381" t="s">
        <v>885</v>
      </c>
      <c r="C5" s="382" t="s">
        <v>886</v>
      </c>
      <c r="D5" s="299" t="s">
        <v>887</v>
      </c>
      <c r="E5" s="383" t="s">
        <v>888</v>
      </c>
      <c r="F5" s="383" t="s">
        <v>220</v>
      </c>
      <c r="G5" s="383" t="s">
        <v>221</v>
      </c>
      <c r="H5" s="383" t="s">
        <v>499</v>
      </c>
      <c r="I5" s="299" t="s">
        <v>889</v>
      </c>
      <c r="J5" s="299" t="s">
        <v>890</v>
      </c>
      <c r="K5" s="300" t="s">
        <v>891</v>
      </c>
      <c r="L5" s="298">
        <v>0</v>
      </c>
      <c r="M5" s="299">
        <v>35</v>
      </c>
      <c r="N5" s="300">
        <f>+L5+M5</f>
        <v>35</v>
      </c>
    </row>
    <row r="6" spans="2:14" s="301" customFormat="1" ht="45.75" customHeight="1">
      <c r="B6" s="308" t="s">
        <v>885</v>
      </c>
      <c r="C6" s="373" t="s">
        <v>886</v>
      </c>
      <c r="D6" s="309" t="s">
        <v>887</v>
      </c>
      <c r="E6" s="305" t="s">
        <v>892</v>
      </c>
      <c r="F6" s="313" t="s">
        <v>220</v>
      </c>
      <c r="G6" s="313" t="s">
        <v>221</v>
      </c>
      <c r="H6" s="313" t="s">
        <v>499</v>
      </c>
      <c r="I6" s="309" t="s">
        <v>889</v>
      </c>
      <c r="J6" s="309" t="s">
        <v>890</v>
      </c>
      <c r="K6" s="387" t="s">
        <v>893</v>
      </c>
      <c r="L6" s="302">
        <v>0</v>
      </c>
      <c r="M6" s="303">
        <v>37</v>
      </c>
      <c r="N6" s="304">
        <f>+L6+M6</f>
        <v>37</v>
      </c>
    </row>
    <row r="7" spans="2:14" s="301" customFormat="1" ht="45.75" customHeight="1">
      <c r="B7" s="308" t="s">
        <v>894</v>
      </c>
      <c r="C7" s="373" t="s">
        <v>886</v>
      </c>
      <c r="D7" s="309" t="s">
        <v>887</v>
      </c>
      <c r="E7" s="305" t="s">
        <v>895</v>
      </c>
      <c r="F7" s="313" t="s">
        <v>220</v>
      </c>
      <c r="G7" s="313" t="s">
        <v>221</v>
      </c>
      <c r="H7" s="313" t="s">
        <v>524</v>
      </c>
      <c r="I7" s="309" t="s">
        <v>896</v>
      </c>
      <c r="J7" s="309" t="s">
        <v>890</v>
      </c>
      <c r="K7" s="387" t="s">
        <v>897</v>
      </c>
      <c r="L7" s="302">
        <v>0</v>
      </c>
      <c r="M7" s="303">
        <v>12</v>
      </c>
      <c r="N7" s="304">
        <f t="shared" ref="N7:N17" si="0">+L7+M7</f>
        <v>12</v>
      </c>
    </row>
    <row r="8" spans="2:14" s="301" customFormat="1" ht="45.75" customHeight="1">
      <c r="B8" s="308" t="s">
        <v>898</v>
      </c>
      <c r="C8" s="373" t="s">
        <v>886</v>
      </c>
      <c r="D8" s="309" t="s">
        <v>887</v>
      </c>
      <c r="E8" s="305" t="s">
        <v>899</v>
      </c>
      <c r="F8" s="313" t="s">
        <v>220</v>
      </c>
      <c r="G8" s="313" t="s">
        <v>221</v>
      </c>
      <c r="H8" s="313" t="s">
        <v>524</v>
      </c>
      <c r="I8" s="309" t="s">
        <v>896</v>
      </c>
      <c r="J8" s="309" t="s">
        <v>890</v>
      </c>
      <c r="K8" s="387" t="s">
        <v>897</v>
      </c>
      <c r="L8" s="302">
        <v>0</v>
      </c>
      <c r="M8" s="303">
        <v>32</v>
      </c>
      <c r="N8" s="304">
        <f t="shared" si="0"/>
        <v>32</v>
      </c>
    </row>
    <row r="9" spans="2:14" s="301" customFormat="1" ht="45.75" customHeight="1">
      <c r="B9" s="308" t="s">
        <v>900</v>
      </c>
      <c r="C9" s="373" t="s">
        <v>886</v>
      </c>
      <c r="D9" s="309" t="s">
        <v>887</v>
      </c>
      <c r="E9" s="305" t="s">
        <v>899</v>
      </c>
      <c r="F9" s="313" t="s">
        <v>220</v>
      </c>
      <c r="G9" s="313" t="s">
        <v>221</v>
      </c>
      <c r="H9" s="313" t="s">
        <v>524</v>
      </c>
      <c r="I9" s="309" t="s">
        <v>896</v>
      </c>
      <c r="J9" s="309" t="s">
        <v>890</v>
      </c>
      <c r="K9" s="387" t="s">
        <v>901</v>
      </c>
      <c r="L9" s="302">
        <v>0</v>
      </c>
      <c r="M9" s="303">
        <v>40</v>
      </c>
      <c r="N9" s="304">
        <f t="shared" si="0"/>
        <v>40</v>
      </c>
    </row>
    <row r="10" spans="2:14" s="301" customFormat="1" ht="45.75" customHeight="1">
      <c r="B10" s="308" t="s">
        <v>894</v>
      </c>
      <c r="C10" s="373" t="s">
        <v>886</v>
      </c>
      <c r="D10" s="309" t="s">
        <v>887</v>
      </c>
      <c r="E10" s="305" t="s">
        <v>902</v>
      </c>
      <c r="F10" s="313" t="s">
        <v>220</v>
      </c>
      <c r="G10" s="313" t="s">
        <v>221</v>
      </c>
      <c r="H10" s="313" t="s">
        <v>488</v>
      </c>
      <c r="I10" s="309" t="s">
        <v>896</v>
      </c>
      <c r="J10" s="309" t="s">
        <v>890</v>
      </c>
      <c r="K10" s="387" t="s">
        <v>903</v>
      </c>
      <c r="L10" s="302">
        <v>0</v>
      </c>
      <c r="M10" s="303">
        <v>69</v>
      </c>
      <c r="N10" s="304">
        <f t="shared" si="0"/>
        <v>69</v>
      </c>
    </row>
    <row r="11" spans="2:14" s="301" customFormat="1" ht="45.75" customHeight="1">
      <c r="B11" s="308" t="s">
        <v>904</v>
      </c>
      <c r="C11" s="373" t="s">
        <v>886</v>
      </c>
      <c r="D11" s="309" t="s">
        <v>887</v>
      </c>
      <c r="E11" s="305" t="s">
        <v>902</v>
      </c>
      <c r="F11" s="313" t="s">
        <v>220</v>
      </c>
      <c r="G11" s="313" t="s">
        <v>221</v>
      </c>
      <c r="H11" s="313" t="s">
        <v>488</v>
      </c>
      <c r="I11" s="309" t="s">
        <v>896</v>
      </c>
      <c r="J11" s="309" t="s">
        <v>890</v>
      </c>
      <c r="K11" s="387" t="s">
        <v>905</v>
      </c>
      <c r="L11" s="302">
        <v>0</v>
      </c>
      <c r="M11" s="303">
        <v>71</v>
      </c>
      <c r="N11" s="304">
        <f t="shared" si="0"/>
        <v>71</v>
      </c>
    </row>
    <row r="12" spans="2:14" s="301" customFormat="1" ht="45.75" customHeight="1">
      <c r="B12" s="308" t="s">
        <v>904</v>
      </c>
      <c r="C12" s="373" t="s">
        <v>886</v>
      </c>
      <c r="D12" s="309" t="s">
        <v>887</v>
      </c>
      <c r="E12" s="305" t="s">
        <v>906</v>
      </c>
      <c r="F12" s="313" t="s">
        <v>220</v>
      </c>
      <c r="G12" s="313" t="s">
        <v>221</v>
      </c>
      <c r="H12" s="313" t="s">
        <v>488</v>
      </c>
      <c r="I12" s="309" t="s">
        <v>896</v>
      </c>
      <c r="J12" s="309" t="s">
        <v>907</v>
      </c>
      <c r="K12" s="387" t="s">
        <v>908</v>
      </c>
      <c r="L12" s="302">
        <v>0</v>
      </c>
      <c r="M12" s="303">
        <v>45</v>
      </c>
      <c r="N12" s="304">
        <f t="shared" si="0"/>
        <v>45</v>
      </c>
    </row>
    <row r="13" spans="2:14" s="301" customFormat="1" ht="45.75" customHeight="1">
      <c r="B13" s="384" t="s">
        <v>898</v>
      </c>
      <c r="C13" s="373" t="s">
        <v>886</v>
      </c>
      <c r="D13" s="309" t="s">
        <v>887</v>
      </c>
      <c r="E13" s="305" t="s">
        <v>906</v>
      </c>
      <c r="F13" s="313" t="s">
        <v>220</v>
      </c>
      <c r="G13" s="313" t="s">
        <v>221</v>
      </c>
      <c r="H13" s="313" t="s">
        <v>488</v>
      </c>
      <c r="I13" s="309" t="s">
        <v>896</v>
      </c>
      <c r="J13" s="309" t="s">
        <v>907</v>
      </c>
      <c r="K13" s="385" t="s">
        <v>909</v>
      </c>
      <c r="L13" s="378">
        <v>0</v>
      </c>
      <c r="M13" s="379">
        <v>37</v>
      </c>
      <c r="N13" s="387">
        <f t="shared" si="0"/>
        <v>37</v>
      </c>
    </row>
    <row r="14" spans="2:14" s="301" customFormat="1" ht="59.25" customHeight="1">
      <c r="B14" s="384" t="s">
        <v>910</v>
      </c>
      <c r="C14" s="380" t="s">
        <v>911</v>
      </c>
      <c r="D14" s="309" t="s">
        <v>887</v>
      </c>
      <c r="E14" s="305" t="s">
        <v>892</v>
      </c>
      <c r="F14" s="313" t="s">
        <v>220</v>
      </c>
      <c r="G14" s="313" t="s">
        <v>221</v>
      </c>
      <c r="H14" s="313" t="s">
        <v>499</v>
      </c>
      <c r="I14" s="309" t="s">
        <v>889</v>
      </c>
      <c r="J14" s="309" t="s">
        <v>890</v>
      </c>
      <c r="K14" s="385" t="s">
        <v>912</v>
      </c>
      <c r="L14" s="378">
        <v>0</v>
      </c>
      <c r="M14" s="379">
        <v>180</v>
      </c>
      <c r="N14" s="387">
        <f t="shared" si="0"/>
        <v>180</v>
      </c>
    </row>
    <row r="15" spans="2:14" s="301" customFormat="1" ht="59.25" customHeight="1">
      <c r="B15" s="384" t="s">
        <v>913</v>
      </c>
      <c r="C15" s="380" t="s">
        <v>914</v>
      </c>
      <c r="D15" s="309" t="s">
        <v>887</v>
      </c>
      <c r="E15" s="305" t="s">
        <v>902</v>
      </c>
      <c r="F15" s="313" t="s">
        <v>220</v>
      </c>
      <c r="G15" s="313" t="s">
        <v>221</v>
      </c>
      <c r="H15" s="313" t="s">
        <v>488</v>
      </c>
      <c r="I15" s="309" t="s">
        <v>896</v>
      </c>
      <c r="J15" s="309" t="s">
        <v>890</v>
      </c>
      <c r="K15" s="385" t="s">
        <v>915</v>
      </c>
      <c r="L15" s="378">
        <v>0</v>
      </c>
      <c r="M15" s="379">
        <v>64</v>
      </c>
      <c r="N15" s="387">
        <f t="shared" si="0"/>
        <v>64</v>
      </c>
    </row>
    <row r="16" spans="2:14" s="301" customFormat="1" ht="59.25" customHeight="1">
      <c r="B16" s="384" t="s">
        <v>916</v>
      </c>
      <c r="C16" s="380" t="s">
        <v>917</v>
      </c>
      <c r="D16" s="309" t="s">
        <v>887</v>
      </c>
      <c r="E16" s="305" t="s">
        <v>906</v>
      </c>
      <c r="F16" s="313" t="s">
        <v>220</v>
      </c>
      <c r="G16" s="313" t="s">
        <v>221</v>
      </c>
      <c r="H16" s="313" t="s">
        <v>488</v>
      </c>
      <c r="I16" s="309" t="s">
        <v>896</v>
      </c>
      <c r="J16" s="303" t="s">
        <v>907</v>
      </c>
      <c r="K16" s="385" t="s">
        <v>918</v>
      </c>
      <c r="L16" s="378">
        <v>0</v>
      </c>
      <c r="M16" s="379">
        <v>34</v>
      </c>
      <c r="N16" s="387">
        <f t="shared" si="0"/>
        <v>34</v>
      </c>
    </row>
    <row r="17" spans="2:14" s="301" customFormat="1" ht="59.25" customHeight="1" thickBot="1">
      <c r="B17" s="306" t="s">
        <v>919</v>
      </c>
      <c r="C17" s="374" t="s">
        <v>920</v>
      </c>
      <c r="D17" s="307" t="s">
        <v>887</v>
      </c>
      <c r="E17" s="307" t="s">
        <v>895</v>
      </c>
      <c r="F17" s="307" t="s">
        <v>220</v>
      </c>
      <c r="G17" s="307" t="s">
        <v>221</v>
      </c>
      <c r="H17" s="307" t="s">
        <v>524</v>
      </c>
      <c r="I17" s="307" t="s">
        <v>896</v>
      </c>
      <c r="J17" s="307" t="s">
        <v>890</v>
      </c>
      <c r="K17" s="386" t="s">
        <v>912</v>
      </c>
      <c r="L17" s="306">
        <v>0</v>
      </c>
      <c r="M17" s="307">
        <v>70</v>
      </c>
      <c r="N17" s="386">
        <f t="shared" si="0"/>
        <v>70</v>
      </c>
    </row>
    <row r="18" spans="2:14" ht="19.899999999999999" customHeight="1">
      <c r="N18" s="289">
        <f>+SUM(N5:N17)</f>
        <v>726</v>
      </c>
    </row>
    <row r="19" spans="2:14" ht="19.899999999999999" customHeight="1" thickBot="1">
      <c r="N19" s="315" t="s">
        <v>52</v>
      </c>
    </row>
    <row r="20" spans="2:14" ht="19.899999999999999" customHeight="1"/>
    <row r="21" spans="2:14" ht="19.899999999999999" customHeight="1"/>
    <row r="22" spans="2:14" ht="19.899999999999999" customHeight="1"/>
    <row r="24" spans="2:14">
      <c r="B24" s="311" t="s">
        <v>921</v>
      </c>
      <c r="C24" s="376" t="s">
        <v>922</v>
      </c>
      <c r="D24" s="311"/>
      <c r="E24" s="311"/>
      <c r="F24" s="89" t="s">
        <v>200</v>
      </c>
      <c r="G24" s="89" t="s">
        <v>201</v>
      </c>
      <c r="H24" s="92" t="s">
        <v>202</v>
      </c>
      <c r="I24" s="119"/>
    </row>
    <row r="25" spans="2:14">
      <c r="B25" s="311"/>
      <c r="E25" s="314"/>
      <c r="F25" s="119" t="s">
        <v>267</v>
      </c>
      <c r="G25" s="119" t="s">
        <v>268</v>
      </c>
      <c r="H25" s="252" t="s">
        <v>269</v>
      </c>
      <c r="I25" s="119"/>
    </row>
    <row r="26" spans="2:14">
      <c r="B26" s="310" t="s">
        <v>889</v>
      </c>
      <c r="C26" s="377" t="s">
        <v>923</v>
      </c>
      <c r="D26" s="119"/>
      <c r="E26" s="312"/>
      <c r="F26" s="119" t="s">
        <v>271</v>
      </c>
      <c r="G26" s="119" t="s">
        <v>271</v>
      </c>
      <c r="H26" s="252" t="s">
        <v>272</v>
      </c>
      <c r="I26" s="119"/>
    </row>
    <row r="27" spans="2:14">
      <c r="B27" s="310" t="s">
        <v>924</v>
      </c>
      <c r="C27" s="377" t="s">
        <v>907</v>
      </c>
      <c r="D27" s="119"/>
      <c r="E27" s="312"/>
      <c r="F27" s="119" t="s">
        <v>275</v>
      </c>
      <c r="G27" s="119" t="s">
        <v>276</v>
      </c>
      <c r="H27" s="252" t="s">
        <v>277</v>
      </c>
      <c r="I27" s="119"/>
    </row>
    <row r="28" spans="2:14">
      <c r="B28" s="310" t="s">
        <v>925</v>
      </c>
      <c r="C28" s="377" t="s">
        <v>890</v>
      </c>
      <c r="D28" s="119"/>
      <c r="E28" s="312"/>
      <c r="F28" s="119" t="s">
        <v>237</v>
      </c>
      <c r="G28" s="119" t="s">
        <v>279</v>
      </c>
      <c r="H28" s="252" t="s">
        <v>280</v>
      </c>
      <c r="I28" s="119"/>
    </row>
    <row r="29" spans="2:14">
      <c r="B29" s="119" t="s">
        <v>926</v>
      </c>
      <c r="C29" s="377" t="s">
        <v>927</v>
      </c>
      <c r="D29" s="119"/>
      <c r="E29" s="312"/>
      <c r="F29" s="119" t="s">
        <v>228</v>
      </c>
      <c r="G29" s="119" t="s">
        <v>283</v>
      </c>
      <c r="H29" s="252" t="s">
        <v>284</v>
      </c>
      <c r="I29" s="119"/>
    </row>
    <row r="30" spans="2:14">
      <c r="B30" s="119" t="s">
        <v>928</v>
      </c>
      <c r="C30" s="377" t="s">
        <v>929</v>
      </c>
      <c r="D30" s="119"/>
      <c r="E30" s="312"/>
      <c r="F30" s="119" t="s">
        <v>287</v>
      </c>
      <c r="G30" s="119" t="s">
        <v>288</v>
      </c>
      <c r="H30" s="252" t="s">
        <v>289</v>
      </c>
      <c r="I30" s="119"/>
    </row>
    <row r="31" spans="2:14">
      <c r="B31" s="119" t="s">
        <v>896</v>
      </c>
      <c r="C31" s="377" t="s">
        <v>930</v>
      </c>
      <c r="D31" s="119"/>
      <c r="E31" s="312"/>
      <c r="F31" s="119" t="s">
        <v>292</v>
      </c>
      <c r="G31" s="119" t="s">
        <v>293</v>
      </c>
      <c r="H31" s="252" t="s">
        <v>294</v>
      </c>
      <c r="I31" s="119"/>
    </row>
    <row r="32" spans="2:14">
      <c r="B32" s="119"/>
      <c r="E32" s="312"/>
      <c r="F32" s="119" t="s">
        <v>297</v>
      </c>
      <c r="G32" s="119" t="s">
        <v>298</v>
      </c>
      <c r="H32" s="252" t="s">
        <v>299</v>
      </c>
      <c r="I32" s="119"/>
    </row>
    <row r="33" spans="2:9">
      <c r="B33" s="119"/>
      <c r="E33" s="312"/>
      <c r="F33" s="119" t="s">
        <v>301</v>
      </c>
      <c r="G33" s="119" t="s">
        <v>302</v>
      </c>
      <c r="H33" s="252" t="s">
        <v>303</v>
      </c>
      <c r="I33" s="119"/>
    </row>
    <row r="34" spans="2:9">
      <c r="E34" s="312"/>
      <c r="F34" s="119" t="s">
        <v>306</v>
      </c>
      <c r="G34" s="119" t="s">
        <v>307</v>
      </c>
      <c r="H34" s="252" t="s">
        <v>308</v>
      </c>
      <c r="I34" s="119"/>
    </row>
    <row r="35" spans="2:9">
      <c r="E35" s="312"/>
      <c r="F35" s="119" t="s">
        <v>311</v>
      </c>
      <c r="G35" s="119" t="s">
        <v>316</v>
      </c>
      <c r="H35" s="252" t="s">
        <v>271</v>
      </c>
      <c r="I35" s="119"/>
    </row>
    <row r="36" spans="2:9">
      <c r="E36" s="312"/>
      <c r="F36" s="119" t="s">
        <v>315</v>
      </c>
      <c r="G36" s="119" t="s">
        <v>321</v>
      </c>
      <c r="H36" s="252" t="s">
        <v>317</v>
      </c>
      <c r="I36" s="119"/>
    </row>
    <row r="37" spans="2:9">
      <c r="E37" s="312"/>
      <c r="F37" s="119" t="s">
        <v>320</v>
      </c>
      <c r="G37" s="119" t="s">
        <v>325</v>
      </c>
      <c r="H37" s="252" t="s">
        <v>276</v>
      </c>
      <c r="I37" s="119"/>
    </row>
    <row r="38" spans="2:9">
      <c r="E38" s="312"/>
      <c r="F38" s="119" t="s">
        <v>324</v>
      </c>
      <c r="G38" s="119" t="s">
        <v>328</v>
      </c>
      <c r="H38" s="252" t="s">
        <v>279</v>
      </c>
      <c r="I38" s="119"/>
    </row>
    <row r="39" spans="2:9">
      <c r="E39" s="312"/>
      <c r="F39" s="119" t="s">
        <v>220</v>
      </c>
      <c r="G39" s="119" t="s">
        <v>333</v>
      </c>
      <c r="H39" s="252" t="s">
        <v>329</v>
      </c>
      <c r="I39" s="119"/>
    </row>
    <row r="40" spans="2:9">
      <c r="E40" s="312"/>
      <c r="F40" s="119" t="s">
        <v>332</v>
      </c>
      <c r="G40" s="119" t="s">
        <v>337</v>
      </c>
      <c r="H40" s="252" t="s">
        <v>334</v>
      </c>
      <c r="I40" s="119"/>
    </row>
    <row r="41" spans="2:9">
      <c r="E41" s="312"/>
      <c r="F41" s="119"/>
      <c r="G41" s="119" t="s">
        <v>340</v>
      </c>
      <c r="H41" s="252" t="s">
        <v>338</v>
      </c>
      <c r="I41" s="119"/>
    </row>
    <row r="42" spans="2:9">
      <c r="E42" s="312"/>
      <c r="F42" s="119"/>
      <c r="G42" s="119" t="s">
        <v>344</v>
      </c>
      <c r="H42" s="252" t="s">
        <v>341</v>
      </c>
      <c r="I42" s="119"/>
    </row>
    <row r="43" spans="2:9">
      <c r="E43" s="312"/>
      <c r="F43" s="119"/>
      <c r="G43" s="119" t="s">
        <v>348</v>
      </c>
      <c r="H43" s="252" t="s">
        <v>345</v>
      </c>
      <c r="I43" s="119"/>
    </row>
    <row r="44" spans="2:9">
      <c r="E44" s="312"/>
      <c r="F44" s="119"/>
      <c r="G44" s="119" t="s">
        <v>352</v>
      </c>
      <c r="H44" s="252" t="s">
        <v>349</v>
      </c>
      <c r="I44" s="119"/>
    </row>
    <row r="45" spans="2:9">
      <c r="E45" s="312"/>
      <c r="F45" s="119"/>
      <c r="G45" s="119" t="s">
        <v>356</v>
      </c>
      <c r="H45" s="252" t="s">
        <v>353</v>
      </c>
      <c r="I45" s="119"/>
    </row>
    <row r="46" spans="2:9">
      <c r="E46" s="312"/>
      <c r="F46" s="119"/>
      <c r="G46" s="119" t="s">
        <v>360</v>
      </c>
      <c r="H46" s="252" t="s">
        <v>357</v>
      </c>
      <c r="I46" s="119"/>
    </row>
    <row r="47" spans="2:9">
      <c r="E47" s="312"/>
      <c r="F47" s="119"/>
      <c r="G47" s="119" t="s">
        <v>238</v>
      </c>
      <c r="H47" s="252" t="s">
        <v>361</v>
      </c>
      <c r="I47" s="119"/>
    </row>
    <row r="48" spans="2:9">
      <c r="E48" s="312"/>
      <c r="F48" s="119"/>
      <c r="G48" s="119" t="s">
        <v>367</v>
      </c>
      <c r="H48" s="252" t="s">
        <v>364</v>
      </c>
      <c r="I48" s="119"/>
    </row>
    <row r="49" spans="5:9">
      <c r="E49" s="312"/>
      <c r="F49" s="119"/>
      <c r="G49" s="119" t="s">
        <v>371</v>
      </c>
      <c r="H49" s="252" t="s">
        <v>368</v>
      </c>
      <c r="I49" s="119"/>
    </row>
    <row r="50" spans="5:9">
      <c r="E50" s="312"/>
      <c r="F50" s="119"/>
      <c r="G50" s="119" t="s">
        <v>374</v>
      </c>
      <c r="H50" s="252" t="s">
        <v>372</v>
      </c>
      <c r="I50" s="119"/>
    </row>
    <row r="51" spans="5:9">
      <c r="E51" s="312"/>
      <c r="F51" s="119"/>
      <c r="G51" s="119" t="s">
        <v>376</v>
      </c>
      <c r="H51" s="252" t="s">
        <v>375</v>
      </c>
      <c r="I51" s="119"/>
    </row>
    <row r="52" spans="5:9">
      <c r="E52" s="312"/>
      <c r="F52" s="119"/>
      <c r="G52" s="119" t="s">
        <v>378</v>
      </c>
      <c r="H52" s="252" t="s">
        <v>377</v>
      </c>
      <c r="I52" s="119"/>
    </row>
    <row r="53" spans="5:9">
      <c r="E53" s="312"/>
      <c r="F53" s="119"/>
      <c r="G53" s="119" t="s">
        <v>380</v>
      </c>
      <c r="H53" s="252" t="s">
        <v>379</v>
      </c>
      <c r="I53" s="119"/>
    </row>
    <row r="54" spans="5:9">
      <c r="E54" s="312"/>
      <c r="F54" s="119"/>
      <c r="G54" s="119" t="s">
        <v>382</v>
      </c>
      <c r="H54" s="252" t="s">
        <v>381</v>
      </c>
      <c r="I54" s="119"/>
    </row>
    <row r="55" spans="5:9">
      <c r="E55" s="312"/>
      <c r="F55" s="119"/>
      <c r="G55" s="119" t="s">
        <v>384</v>
      </c>
      <c r="H55" s="252" t="s">
        <v>383</v>
      </c>
      <c r="I55" s="119"/>
    </row>
    <row r="56" spans="5:9">
      <c r="E56" s="312"/>
      <c r="F56" s="119"/>
      <c r="G56" s="119" t="s">
        <v>315</v>
      </c>
      <c r="H56" s="252" t="s">
        <v>385</v>
      </c>
      <c r="I56" s="119"/>
    </row>
    <row r="57" spans="5:9">
      <c r="E57" s="312"/>
      <c r="F57" s="119"/>
      <c r="G57" s="119" t="s">
        <v>387</v>
      </c>
      <c r="H57" s="252" t="s">
        <v>386</v>
      </c>
      <c r="I57" s="119"/>
    </row>
    <row r="58" spans="5:9">
      <c r="E58" s="312"/>
      <c r="F58" s="119"/>
      <c r="G58" s="119" t="s">
        <v>388</v>
      </c>
      <c r="H58" s="252" t="s">
        <v>307</v>
      </c>
      <c r="I58" s="119"/>
    </row>
    <row r="59" spans="5:9">
      <c r="E59" s="312"/>
      <c r="F59" s="119"/>
      <c r="G59" s="119" t="s">
        <v>390</v>
      </c>
      <c r="H59" s="252" t="s">
        <v>389</v>
      </c>
      <c r="I59" s="119"/>
    </row>
    <row r="60" spans="5:9">
      <c r="E60" s="312"/>
      <c r="F60" s="119"/>
      <c r="G60" s="119" t="s">
        <v>392</v>
      </c>
      <c r="H60" s="252" t="s">
        <v>391</v>
      </c>
      <c r="I60" s="119"/>
    </row>
    <row r="61" spans="5:9">
      <c r="E61" s="312"/>
      <c r="F61" s="119"/>
      <c r="G61" s="119" t="s">
        <v>395</v>
      </c>
      <c r="H61" s="252" t="s">
        <v>393</v>
      </c>
      <c r="I61" s="119"/>
    </row>
    <row r="62" spans="5:9">
      <c r="E62" s="312"/>
      <c r="F62" s="119"/>
      <c r="G62" s="119" t="s">
        <v>396</v>
      </c>
      <c r="H62" s="252" t="s">
        <v>394</v>
      </c>
      <c r="I62" s="119"/>
    </row>
    <row r="63" spans="5:9">
      <c r="E63" s="312"/>
      <c r="F63" s="119"/>
      <c r="G63" s="119" t="s">
        <v>398</v>
      </c>
      <c r="H63" s="252" t="s">
        <v>321</v>
      </c>
      <c r="I63" s="119"/>
    </row>
    <row r="64" spans="5:9">
      <c r="E64" s="312"/>
      <c r="F64" s="119"/>
      <c r="G64" s="119" t="s">
        <v>400</v>
      </c>
      <c r="H64" s="252" t="s">
        <v>397</v>
      </c>
      <c r="I64" s="119"/>
    </row>
    <row r="65" spans="5:9">
      <c r="E65" s="312"/>
      <c r="F65" s="119"/>
      <c r="G65" s="119" t="s">
        <v>402</v>
      </c>
      <c r="H65" s="252" t="s">
        <v>399</v>
      </c>
      <c r="I65" s="119"/>
    </row>
    <row r="66" spans="5:9">
      <c r="E66" s="312"/>
      <c r="F66" s="119"/>
      <c r="G66" s="119" t="s">
        <v>404</v>
      </c>
      <c r="H66" s="252" t="s">
        <v>401</v>
      </c>
      <c r="I66" s="119"/>
    </row>
    <row r="67" spans="5:9">
      <c r="E67" s="312"/>
      <c r="F67" s="119"/>
      <c r="G67" s="119" t="s">
        <v>406</v>
      </c>
      <c r="H67" s="252" t="s">
        <v>403</v>
      </c>
      <c r="I67" s="119"/>
    </row>
    <row r="68" spans="5:9">
      <c r="E68" s="312"/>
      <c r="F68" s="119"/>
      <c r="G68" s="119" t="s">
        <v>229</v>
      </c>
      <c r="H68" s="252" t="s">
        <v>405</v>
      </c>
      <c r="I68" s="119"/>
    </row>
    <row r="69" spans="5:9">
      <c r="E69" s="312"/>
      <c r="F69" s="119"/>
      <c r="G69" s="119" t="s">
        <v>221</v>
      </c>
      <c r="H69" s="252" t="s">
        <v>407</v>
      </c>
      <c r="I69" s="119"/>
    </row>
    <row r="70" spans="5:9">
      <c r="E70" s="312"/>
      <c r="F70" s="119"/>
      <c r="G70" s="119" t="s">
        <v>410</v>
      </c>
      <c r="H70" s="252" t="s">
        <v>408</v>
      </c>
      <c r="I70" s="119"/>
    </row>
    <row r="71" spans="5:9">
      <c r="E71" s="312"/>
      <c r="F71" s="119"/>
      <c r="G71" s="119" t="s">
        <v>412</v>
      </c>
      <c r="H71" s="252" t="s">
        <v>409</v>
      </c>
      <c r="I71" s="119"/>
    </row>
    <row r="72" spans="5:9">
      <c r="E72" s="312"/>
      <c r="F72" s="119"/>
      <c r="G72" s="119" t="s">
        <v>414</v>
      </c>
      <c r="H72" s="252" t="s">
        <v>411</v>
      </c>
      <c r="I72" s="119"/>
    </row>
    <row r="73" spans="5:9">
      <c r="E73" s="312"/>
      <c r="F73" s="119"/>
      <c r="G73" s="119" t="s">
        <v>416</v>
      </c>
      <c r="H73" s="252" t="s">
        <v>413</v>
      </c>
      <c r="I73" s="119"/>
    </row>
    <row r="74" spans="5:9">
      <c r="E74" s="312"/>
      <c r="F74" s="119"/>
      <c r="G74" s="119" t="s">
        <v>418</v>
      </c>
      <c r="H74" s="252" t="s">
        <v>415</v>
      </c>
      <c r="I74" s="119"/>
    </row>
    <row r="75" spans="5:9">
      <c r="E75" s="312"/>
      <c r="F75" s="119"/>
      <c r="G75" s="119" t="s">
        <v>420</v>
      </c>
      <c r="H75" s="252" t="s">
        <v>417</v>
      </c>
      <c r="I75" s="119"/>
    </row>
    <row r="76" spans="5:9">
      <c r="E76" s="312"/>
      <c r="F76" s="119"/>
      <c r="G76" s="119" t="s">
        <v>422</v>
      </c>
      <c r="H76" s="252" t="s">
        <v>419</v>
      </c>
      <c r="I76" s="119"/>
    </row>
    <row r="77" spans="5:9">
      <c r="E77" s="312"/>
      <c r="F77" s="119"/>
      <c r="G77" s="119" t="s">
        <v>228</v>
      </c>
      <c r="H77" s="252" t="s">
        <v>421</v>
      </c>
      <c r="I77" s="119"/>
    </row>
    <row r="78" spans="5:9">
      <c r="E78" s="312"/>
      <c r="F78" s="119"/>
      <c r="G78" s="119" t="s">
        <v>427</v>
      </c>
      <c r="H78" s="252" t="s">
        <v>423</v>
      </c>
      <c r="I78" s="119"/>
    </row>
    <row r="79" spans="5:9">
      <c r="E79" s="312"/>
      <c r="F79" s="119"/>
      <c r="G79" s="119" t="s">
        <v>931</v>
      </c>
      <c r="H79" s="252" t="s">
        <v>424</v>
      </c>
      <c r="I79" s="119"/>
    </row>
    <row r="80" spans="5:9">
      <c r="E80" s="312"/>
      <c r="F80" s="119"/>
      <c r="G80" s="119" t="s">
        <v>425</v>
      </c>
      <c r="H80" s="252" t="s">
        <v>426</v>
      </c>
      <c r="I80" s="119"/>
    </row>
    <row r="81" spans="5:9">
      <c r="E81" s="312"/>
      <c r="F81" s="119"/>
      <c r="G81" s="119"/>
      <c r="H81" s="252" t="s">
        <v>428</v>
      </c>
      <c r="I81" s="119"/>
    </row>
    <row r="82" spans="5:9">
      <c r="E82" s="312"/>
      <c r="F82" s="119"/>
      <c r="G82" s="119"/>
      <c r="H82" s="252" t="s">
        <v>430</v>
      </c>
      <c r="I82" s="119"/>
    </row>
    <row r="83" spans="5:9">
      <c r="E83" s="312"/>
      <c r="F83" s="119"/>
      <c r="G83" s="119"/>
      <c r="H83" s="252" t="s">
        <v>431</v>
      </c>
      <c r="I83" s="119"/>
    </row>
    <row r="84" spans="5:9">
      <c r="E84" s="312"/>
      <c r="F84" s="119"/>
      <c r="G84" s="119"/>
      <c r="H84" s="252" t="s">
        <v>432</v>
      </c>
      <c r="I84" s="119"/>
    </row>
    <row r="85" spans="5:9">
      <c r="E85" s="312"/>
      <c r="F85" s="119"/>
      <c r="G85" s="119"/>
      <c r="H85" s="252" t="s">
        <v>433</v>
      </c>
      <c r="I85" s="119"/>
    </row>
    <row r="86" spans="5:9">
      <c r="E86" s="312"/>
      <c r="F86" s="119"/>
      <c r="G86" s="119"/>
      <c r="H86" s="252" t="s">
        <v>337</v>
      </c>
      <c r="I86" s="119"/>
    </row>
    <row r="87" spans="5:9">
      <c r="E87" s="312"/>
      <c r="F87" s="119"/>
      <c r="G87" s="119"/>
      <c r="H87" s="252" t="s">
        <v>434</v>
      </c>
      <c r="I87" s="119"/>
    </row>
    <row r="88" spans="5:9">
      <c r="E88" s="312"/>
      <c r="F88" s="119"/>
      <c r="G88" s="119"/>
      <c r="H88" s="252" t="s">
        <v>435</v>
      </c>
      <c r="I88" s="119"/>
    </row>
    <row r="89" spans="5:9">
      <c r="E89" s="312"/>
      <c r="F89" s="119"/>
      <c r="G89" s="119"/>
      <c r="H89" s="252" t="s">
        <v>436</v>
      </c>
      <c r="I89" s="119"/>
    </row>
    <row r="90" spans="5:9">
      <c r="E90" s="312"/>
      <c r="F90" s="119"/>
      <c r="G90" s="119"/>
      <c r="H90" s="252" t="s">
        <v>437</v>
      </c>
      <c r="I90" s="119"/>
    </row>
    <row r="91" spans="5:9">
      <c r="E91" s="312"/>
      <c r="F91" s="119"/>
      <c r="G91" s="119"/>
      <c r="H91" s="252" t="s">
        <v>438</v>
      </c>
      <c r="I91" s="119"/>
    </row>
    <row r="92" spans="5:9">
      <c r="E92" s="312"/>
      <c r="F92" s="119"/>
      <c r="G92" s="119"/>
      <c r="H92" s="252" t="s">
        <v>239</v>
      </c>
      <c r="I92" s="119"/>
    </row>
    <row r="93" spans="5:9">
      <c r="E93" s="312"/>
      <c r="F93" s="119"/>
      <c r="G93" s="119"/>
      <c r="H93" s="252" t="s">
        <v>439</v>
      </c>
      <c r="I93" s="119"/>
    </row>
    <row r="94" spans="5:9">
      <c r="E94" s="312"/>
      <c r="F94" s="119"/>
      <c r="G94" s="119"/>
      <c r="H94" s="252" t="s">
        <v>440</v>
      </c>
      <c r="I94" s="119"/>
    </row>
    <row r="95" spans="5:9">
      <c r="E95" s="312"/>
      <c r="F95" s="119"/>
      <c r="G95" s="119"/>
      <c r="H95" s="252" t="s">
        <v>348</v>
      </c>
      <c r="I95" s="119"/>
    </row>
    <row r="96" spans="5:9">
      <c r="E96" s="312"/>
      <c r="F96" s="119"/>
      <c r="G96" s="119"/>
      <c r="H96" s="252" t="s">
        <v>441</v>
      </c>
      <c r="I96" s="119"/>
    </row>
    <row r="97" spans="5:9">
      <c r="E97" s="312"/>
      <c r="F97" s="119"/>
      <c r="G97" s="119"/>
      <c r="H97" s="252" t="s">
        <v>442</v>
      </c>
      <c r="I97" s="119"/>
    </row>
    <row r="98" spans="5:9">
      <c r="E98" s="312"/>
      <c r="F98" s="119"/>
      <c r="G98" s="119"/>
      <c r="H98" s="252" t="s">
        <v>443</v>
      </c>
      <c r="I98" s="119"/>
    </row>
    <row r="99" spans="5:9">
      <c r="E99" s="312"/>
      <c r="F99" s="119"/>
      <c r="G99" s="119"/>
      <c r="H99" s="252" t="s">
        <v>444</v>
      </c>
      <c r="I99" s="119"/>
    </row>
    <row r="100" spans="5:9">
      <c r="E100" s="312"/>
      <c r="F100" s="119"/>
      <c r="G100" s="119"/>
      <c r="H100" s="252" t="s">
        <v>445</v>
      </c>
      <c r="I100" s="119"/>
    </row>
    <row r="101" spans="5:9">
      <c r="E101" s="312"/>
      <c r="F101" s="119"/>
      <c r="G101" s="119"/>
      <c r="H101" s="252" t="s">
        <v>446</v>
      </c>
      <c r="I101" s="119"/>
    </row>
    <row r="102" spans="5:9">
      <c r="E102" s="312"/>
      <c r="F102" s="119"/>
      <c r="G102" s="119"/>
      <c r="H102" s="252" t="s">
        <v>447</v>
      </c>
      <c r="I102" s="119"/>
    </row>
    <row r="103" spans="5:9">
      <c r="E103" s="312"/>
      <c r="F103" s="119"/>
      <c r="G103" s="119"/>
      <c r="H103" s="252" t="s">
        <v>356</v>
      </c>
      <c r="I103" s="119"/>
    </row>
    <row r="104" spans="5:9">
      <c r="E104" s="312"/>
      <c r="F104" s="119"/>
      <c r="G104" s="119"/>
      <c r="H104" s="252" t="s">
        <v>448</v>
      </c>
      <c r="I104" s="119"/>
    </row>
    <row r="105" spans="5:9">
      <c r="E105" s="312"/>
      <c r="F105" s="119"/>
      <c r="G105" s="119"/>
      <c r="H105" s="252" t="s">
        <v>449</v>
      </c>
      <c r="I105" s="119"/>
    </row>
    <row r="106" spans="5:9">
      <c r="E106" s="312"/>
      <c r="F106" s="119"/>
      <c r="G106" s="119"/>
      <c r="H106" s="252" t="s">
        <v>450</v>
      </c>
      <c r="I106" s="119"/>
    </row>
    <row r="107" spans="5:9">
      <c r="E107" s="312"/>
      <c r="F107" s="119"/>
      <c r="G107" s="119"/>
      <c r="H107" s="252" t="s">
        <v>451</v>
      </c>
      <c r="I107" s="119"/>
    </row>
    <row r="108" spans="5:9">
      <c r="E108" s="312"/>
      <c r="F108" s="119"/>
      <c r="G108" s="119"/>
      <c r="H108" s="252" t="s">
        <v>452</v>
      </c>
      <c r="I108" s="119"/>
    </row>
    <row r="109" spans="5:9">
      <c r="E109" s="312"/>
      <c r="F109" s="119"/>
      <c r="G109" s="119"/>
      <c r="H109" s="252" t="s">
        <v>453</v>
      </c>
      <c r="I109" s="119"/>
    </row>
    <row r="110" spans="5:9">
      <c r="E110" s="312"/>
      <c r="F110" s="119"/>
      <c r="G110" s="119"/>
      <c r="H110" s="252" t="s">
        <v>454</v>
      </c>
      <c r="I110" s="119"/>
    </row>
    <row r="111" spans="5:9">
      <c r="E111" s="312"/>
      <c r="F111" s="119"/>
      <c r="G111" s="119"/>
      <c r="H111" s="252" t="s">
        <v>455</v>
      </c>
      <c r="I111" s="119"/>
    </row>
    <row r="112" spans="5:9">
      <c r="E112" s="312"/>
      <c r="F112" s="119"/>
      <c r="G112" s="119"/>
      <c r="H112" s="252" t="s">
        <v>456</v>
      </c>
      <c r="I112" s="119"/>
    </row>
    <row r="113" spans="5:9">
      <c r="E113" s="312"/>
      <c r="F113" s="119"/>
      <c r="G113" s="119"/>
      <c r="H113" s="252" t="s">
        <v>457</v>
      </c>
      <c r="I113" s="119"/>
    </row>
    <row r="114" spans="5:9">
      <c r="E114" s="312"/>
      <c r="F114" s="119"/>
      <c r="G114" s="119"/>
      <c r="H114" s="252" t="s">
        <v>458</v>
      </c>
      <c r="I114" s="119"/>
    </row>
    <row r="115" spans="5:9">
      <c r="E115" s="312"/>
      <c r="F115" s="119"/>
      <c r="G115" s="119"/>
      <c r="H115" s="252" t="s">
        <v>459</v>
      </c>
      <c r="I115" s="119"/>
    </row>
    <row r="116" spans="5:9">
      <c r="E116" s="312"/>
      <c r="F116" s="119"/>
      <c r="G116" s="119"/>
      <c r="H116" s="252" t="s">
        <v>460</v>
      </c>
      <c r="I116" s="119"/>
    </row>
    <row r="117" spans="5:9">
      <c r="E117" s="312"/>
      <c r="F117" s="119"/>
      <c r="G117" s="119"/>
      <c r="H117" s="252" t="s">
        <v>461</v>
      </c>
      <c r="I117" s="119"/>
    </row>
    <row r="118" spans="5:9">
      <c r="E118" s="312"/>
      <c r="F118" s="119"/>
      <c r="G118" s="119"/>
      <c r="H118" s="252" t="s">
        <v>462</v>
      </c>
      <c r="I118" s="119"/>
    </row>
    <row r="119" spans="5:9">
      <c r="E119" s="312"/>
      <c r="F119" s="119"/>
      <c r="G119" s="119"/>
      <c r="H119" s="252" t="s">
        <v>463</v>
      </c>
      <c r="I119" s="119"/>
    </row>
    <row r="120" spans="5:9">
      <c r="E120" s="312"/>
      <c r="F120" s="119"/>
      <c r="G120" s="119"/>
      <c r="H120" s="252" t="s">
        <v>464</v>
      </c>
      <c r="I120" s="119"/>
    </row>
    <row r="121" spans="5:9">
      <c r="E121" s="312"/>
      <c r="F121" s="119"/>
      <c r="G121" s="119"/>
      <c r="H121" s="252" t="s">
        <v>465</v>
      </c>
      <c r="I121" s="119"/>
    </row>
    <row r="122" spans="5:9">
      <c r="E122" s="312"/>
      <c r="F122" s="119"/>
      <c r="G122" s="119"/>
      <c r="H122" s="252" t="s">
        <v>466</v>
      </c>
      <c r="I122" s="119"/>
    </row>
    <row r="123" spans="5:9">
      <c r="E123" s="312"/>
      <c r="F123" s="119"/>
      <c r="G123" s="119"/>
      <c r="H123" s="252" t="s">
        <v>467</v>
      </c>
      <c r="I123" s="119"/>
    </row>
    <row r="124" spans="5:9">
      <c r="E124" s="312"/>
      <c r="F124" s="119"/>
      <c r="G124" s="119"/>
      <c r="H124" s="252" t="s">
        <v>468</v>
      </c>
      <c r="I124" s="119"/>
    </row>
    <row r="125" spans="5:9">
      <c r="E125" s="312"/>
      <c r="F125" s="119"/>
      <c r="G125" s="119"/>
      <c r="H125" s="252" t="s">
        <v>469</v>
      </c>
      <c r="I125" s="119"/>
    </row>
    <row r="126" spans="5:9">
      <c r="E126" s="312"/>
      <c r="F126" s="119"/>
      <c r="G126" s="119"/>
      <c r="H126" s="252" t="s">
        <v>470</v>
      </c>
      <c r="I126" s="119"/>
    </row>
    <row r="127" spans="5:9">
      <c r="E127" s="312"/>
      <c r="F127" s="119"/>
      <c r="G127" s="119"/>
      <c r="H127" s="252" t="s">
        <v>471</v>
      </c>
      <c r="I127" s="119"/>
    </row>
    <row r="128" spans="5:9">
      <c r="E128" s="312"/>
      <c r="F128" s="119"/>
      <c r="G128" s="119"/>
      <c r="H128" s="252" t="s">
        <v>472</v>
      </c>
      <c r="I128" s="119"/>
    </row>
    <row r="129" spans="5:9">
      <c r="E129" s="312"/>
      <c r="F129" s="119"/>
      <c r="G129" s="119"/>
      <c r="H129" s="252" t="s">
        <v>473</v>
      </c>
      <c r="I129" s="119"/>
    </row>
    <row r="130" spans="5:9">
      <c r="E130" s="312"/>
      <c r="F130" s="119"/>
      <c r="G130" s="119"/>
      <c r="H130" s="252" t="s">
        <v>474</v>
      </c>
      <c r="I130" s="119"/>
    </row>
    <row r="131" spans="5:9">
      <c r="E131" s="312"/>
      <c r="F131" s="119"/>
      <c r="G131" s="119"/>
      <c r="H131" s="252" t="s">
        <v>475</v>
      </c>
      <c r="I131" s="119"/>
    </row>
    <row r="132" spans="5:9">
      <c r="E132" s="312"/>
      <c r="F132" s="119"/>
      <c r="G132" s="119"/>
      <c r="H132" s="252" t="s">
        <v>476</v>
      </c>
      <c r="I132" s="119"/>
    </row>
    <row r="133" spans="5:9">
      <c r="E133" s="312"/>
      <c r="F133" s="119"/>
      <c r="G133" s="119"/>
      <c r="H133" s="252" t="s">
        <v>371</v>
      </c>
      <c r="I133" s="119"/>
    </row>
    <row r="134" spans="5:9">
      <c r="E134" s="312"/>
      <c r="F134" s="119"/>
      <c r="G134" s="119"/>
      <c r="H134" s="252" t="s">
        <v>477</v>
      </c>
      <c r="I134" s="119"/>
    </row>
    <row r="135" spans="5:9">
      <c r="E135" s="312"/>
      <c r="F135" s="119"/>
      <c r="G135" s="119"/>
      <c r="H135" s="252" t="s">
        <v>478</v>
      </c>
      <c r="I135" s="119"/>
    </row>
    <row r="136" spans="5:9">
      <c r="E136" s="312"/>
      <c r="F136" s="119"/>
      <c r="G136" s="119"/>
      <c r="H136" s="252" t="s">
        <v>479</v>
      </c>
      <c r="I136" s="119"/>
    </row>
    <row r="137" spans="5:9">
      <c r="E137" s="312"/>
      <c r="F137" s="119"/>
      <c r="G137" s="119"/>
      <c r="H137" s="252" t="s">
        <v>480</v>
      </c>
      <c r="I137" s="119"/>
    </row>
    <row r="138" spans="5:9">
      <c r="E138" s="312"/>
      <c r="F138" s="119"/>
      <c r="G138" s="119"/>
      <c r="H138" s="252" t="s">
        <v>481</v>
      </c>
      <c r="I138" s="119"/>
    </row>
    <row r="139" spans="5:9">
      <c r="E139" s="312"/>
      <c r="F139" s="119"/>
      <c r="G139" s="119"/>
      <c r="H139" s="252" t="s">
        <v>376</v>
      </c>
      <c r="I139" s="119"/>
    </row>
    <row r="140" spans="5:9">
      <c r="E140" s="312"/>
      <c r="F140" s="119"/>
      <c r="G140" s="119"/>
      <c r="H140" s="252" t="s">
        <v>482</v>
      </c>
      <c r="I140" s="119"/>
    </row>
    <row r="141" spans="5:9">
      <c r="E141" s="312"/>
      <c r="F141" s="119"/>
      <c r="G141" s="119"/>
      <c r="H141" s="252" t="s">
        <v>483</v>
      </c>
      <c r="I141" s="119"/>
    </row>
    <row r="142" spans="5:9">
      <c r="E142" s="312"/>
      <c r="F142" s="119"/>
      <c r="G142" s="119"/>
      <c r="H142" s="252" t="s">
        <v>484</v>
      </c>
      <c r="I142" s="119"/>
    </row>
    <row r="143" spans="5:9">
      <c r="E143" s="312"/>
      <c r="F143" s="119"/>
      <c r="G143" s="119"/>
      <c r="H143" s="252" t="s">
        <v>485</v>
      </c>
      <c r="I143" s="119"/>
    </row>
    <row r="144" spans="5:9">
      <c r="E144" s="312"/>
      <c r="F144" s="119"/>
      <c r="G144" s="119"/>
      <c r="H144" s="252" t="s">
        <v>486</v>
      </c>
      <c r="I144" s="119"/>
    </row>
    <row r="145" spans="5:9">
      <c r="E145" s="312"/>
      <c r="F145" s="119"/>
      <c r="G145" s="119"/>
      <c r="H145" s="252" t="s">
        <v>487</v>
      </c>
      <c r="I145" s="119"/>
    </row>
    <row r="146" spans="5:9">
      <c r="E146" s="312"/>
      <c r="F146" s="119"/>
      <c r="G146" s="119"/>
      <c r="H146" s="252" t="s">
        <v>488</v>
      </c>
      <c r="I146" s="119"/>
    </row>
    <row r="147" spans="5:9">
      <c r="E147" s="312"/>
      <c r="F147" s="119"/>
      <c r="G147" s="119"/>
      <c r="H147" s="252" t="s">
        <v>489</v>
      </c>
      <c r="I147" s="119"/>
    </row>
    <row r="148" spans="5:9">
      <c r="E148" s="312"/>
      <c r="F148" s="119"/>
      <c r="G148" s="119"/>
      <c r="H148" s="252" t="s">
        <v>490</v>
      </c>
      <c r="I148" s="119"/>
    </row>
    <row r="149" spans="5:9">
      <c r="E149" s="312"/>
      <c r="F149" s="119"/>
      <c r="G149" s="119"/>
      <c r="H149" s="252" t="s">
        <v>491</v>
      </c>
      <c r="I149" s="119"/>
    </row>
    <row r="150" spans="5:9">
      <c r="E150" s="312"/>
      <c r="F150" s="119"/>
      <c r="G150" s="119"/>
      <c r="H150" s="252" t="s">
        <v>492</v>
      </c>
      <c r="I150" s="119"/>
    </row>
    <row r="151" spans="5:9">
      <c r="E151" s="312"/>
      <c r="F151" s="119"/>
      <c r="G151" s="119"/>
      <c r="H151" s="252" t="s">
        <v>493</v>
      </c>
      <c r="I151" s="119"/>
    </row>
    <row r="152" spans="5:9">
      <c r="E152" s="312"/>
      <c r="F152" s="119"/>
      <c r="G152" s="119"/>
      <c r="H152" s="252" t="s">
        <v>494</v>
      </c>
      <c r="I152" s="119"/>
    </row>
    <row r="153" spans="5:9">
      <c r="E153" s="312"/>
      <c r="F153" s="119"/>
      <c r="G153" s="119"/>
      <c r="H153" s="252" t="s">
        <v>495</v>
      </c>
      <c r="I153" s="119"/>
    </row>
    <row r="154" spans="5:9">
      <c r="E154" s="312"/>
      <c r="F154" s="119"/>
      <c r="G154" s="119"/>
      <c r="H154" s="252" t="s">
        <v>496</v>
      </c>
      <c r="I154" s="119"/>
    </row>
    <row r="155" spans="5:9">
      <c r="E155" s="312"/>
      <c r="F155" s="119"/>
      <c r="G155" s="119"/>
      <c r="H155" s="252" t="s">
        <v>497</v>
      </c>
      <c r="I155" s="119"/>
    </row>
    <row r="156" spans="5:9">
      <c r="E156" s="312"/>
      <c r="F156" s="119"/>
      <c r="G156" s="119"/>
      <c r="H156" s="252" t="s">
        <v>498</v>
      </c>
      <c r="I156" s="119"/>
    </row>
    <row r="157" spans="5:9">
      <c r="E157" s="312"/>
      <c r="F157" s="119"/>
      <c r="G157" s="119"/>
      <c r="H157" s="252" t="s">
        <v>499</v>
      </c>
      <c r="I157" s="119"/>
    </row>
    <row r="158" spans="5:9">
      <c r="E158" s="312"/>
      <c r="F158" s="119"/>
      <c r="G158" s="119"/>
      <c r="H158" s="252" t="s">
        <v>500</v>
      </c>
      <c r="I158" s="119"/>
    </row>
    <row r="159" spans="5:9">
      <c r="E159" s="312"/>
      <c r="F159" s="119"/>
      <c r="G159" s="119"/>
      <c r="H159" s="252" t="s">
        <v>501</v>
      </c>
      <c r="I159" s="119"/>
    </row>
    <row r="160" spans="5:9">
      <c r="E160" s="312"/>
      <c r="F160" s="119"/>
      <c r="G160" s="119"/>
      <c r="H160" s="252" t="s">
        <v>502</v>
      </c>
      <c r="I160" s="119"/>
    </row>
    <row r="161" spans="5:9">
      <c r="E161" s="312"/>
      <c r="F161" s="119"/>
      <c r="G161" s="119"/>
      <c r="H161" s="252" t="s">
        <v>503</v>
      </c>
      <c r="I161" s="119"/>
    </row>
    <row r="162" spans="5:9">
      <c r="E162" s="312"/>
      <c r="F162" s="119"/>
      <c r="G162" s="119"/>
      <c r="H162" s="252" t="s">
        <v>504</v>
      </c>
      <c r="I162" s="119"/>
    </row>
    <row r="163" spans="5:9">
      <c r="E163" s="312"/>
      <c r="F163" s="119"/>
      <c r="G163" s="119"/>
      <c r="H163" s="252" t="s">
        <v>505</v>
      </c>
      <c r="I163" s="119"/>
    </row>
    <row r="164" spans="5:9">
      <c r="E164" s="312"/>
      <c r="F164" s="119"/>
      <c r="G164" s="119"/>
      <c r="H164" s="252" t="s">
        <v>506</v>
      </c>
      <c r="I164" s="119"/>
    </row>
    <row r="165" spans="5:9">
      <c r="E165" s="312"/>
      <c r="F165" s="119"/>
      <c r="G165" s="119"/>
      <c r="H165" s="252" t="s">
        <v>380</v>
      </c>
      <c r="I165" s="119"/>
    </row>
    <row r="166" spans="5:9">
      <c r="E166" s="312"/>
      <c r="F166" s="119"/>
      <c r="G166" s="119"/>
      <c r="H166" s="252" t="s">
        <v>507</v>
      </c>
      <c r="I166" s="119"/>
    </row>
    <row r="167" spans="5:9">
      <c r="E167" s="312"/>
      <c r="F167" s="119"/>
      <c r="G167" s="119"/>
      <c r="H167" s="252" t="s">
        <v>508</v>
      </c>
      <c r="I167" s="119"/>
    </row>
    <row r="168" spans="5:9">
      <c r="E168" s="312"/>
      <c r="F168" s="119"/>
      <c r="G168" s="119"/>
      <c r="H168" s="252" t="s">
        <v>382</v>
      </c>
      <c r="I168" s="119"/>
    </row>
    <row r="169" spans="5:9">
      <c r="E169" s="312"/>
      <c r="F169" s="119"/>
      <c r="G169" s="119"/>
      <c r="H169" s="252" t="s">
        <v>509</v>
      </c>
      <c r="I169" s="119"/>
    </row>
    <row r="170" spans="5:9">
      <c r="E170" s="312"/>
      <c r="F170" s="119"/>
      <c r="G170" s="119"/>
      <c r="H170" s="252" t="s">
        <v>510</v>
      </c>
      <c r="I170" s="119"/>
    </row>
    <row r="171" spans="5:9">
      <c r="E171" s="312"/>
      <c r="F171" s="119"/>
      <c r="G171" s="119"/>
      <c r="H171" s="252" t="s">
        <v>511</v>
      </c>
      <c r="I171" s="119"/>
    </row>
    <row r="172" spans="5:9">
      <c r="E172" s="312"/>
      <c r="F172" s="119"/>
      <c r="G172" s="119"/>
      <c r="H172" s="252" t="s">
        <v>512</v>
      </c>
      <c r="I172" s="119"/>
    </row>
    <row r="173" spans="5:9">
      <c r="E173" s="312"/>
      <c r="F173" s="119"/>
      <c r="G173" s="119"/>
      <c r="H173" s="252" t="s">
        <v>513</v>
      </c>
      <c r="I173" s="119"/>
    </row>
    <row r="174" spans="5:9">
      <c r="E174" s="312"/>
      <c r="F174" s="119"/>
      <c r="G174" s="119"/>
      <c r="H174" s="252" t="s">
        <v>514</v>
      </c>
      <c r="I174" s="119"/>
    </row>
    <row r="175" spans="5:9">
      <c r="E175" s="312"/>
      <c r="F175" s="119"/>
      <c r="G175" s="119"/>
      <c r="H175" s="252" t="s">
        <v>515</v>
      </c>
      <c r="I175" s="119"/>
    </row>
    <row r="176" spans="5:9">
      <c r="E176" s="312"/>
      <c r="F176" s="119"/>
      <c r="G176" s="119"/>
      <c r="H176" s="252" t="s">
        <v>516</v>
      </c>
      <c r="I176" s="119"/>
    </row>
    <row r="177" spans="5:9">
      <c r="E177" s="312"/>
      <c r="F177" s="119"/>
      <c r="G177" s="119"/>
      <c r="H177" s="252" t="s">
        <v>384</v>
      </c>
      <c r="I177" s="119"/>
    </row>
    <row r="178" spans="5:9">
      <c r="E178" s="312"/>
      <c r="F178" s="119"/>
      <c r="G178" s="119"/>
      <c r="H178" s="252" t="s">
        <v>517</v>
      </c>
      <c r="I178" s="119"/>
    </row>
    <row r="179" spans="5:9">
      <c r="E179" s="312"/>
      <c r="F179" s="119"/>
      <c r="G179" s="119"/>
      <c r="H179" s="252" t="s">
        <v>306</v>
      </c>
      <c r="I179" s="119"/>
    </row>
    <row r="180" spans="5:9">
      <c r="E180" s="312"/>
      <c r="F180" s="119"/>
      <c r="G180" s="119"/>
      <c r="H180" s="252" t="s">
        <v>518</v>
      </c>
      <c r="I180" s="119"/>
    </row>
    <row r="181" spans="5:9">
      <c r="E181" s="312"/>
      <c r="F181" s="119"/>
      <c r="G181" s="119"/>
      <c r="H181" s="252" t="s">
        <v>519</v>
      </c>
      <c r="I181" s="119"/>
    </row>
    <row r="182" spans="5:9">
      <c r="E182" s="312"/>
      <c r="F182" s="119"/>
      <c r="G182" s="119"/>
      <c r="H182" s="252" t="s">
        <v>520</v>
      </c>
      <c r="I182" s="119"/>
    </row>
    <row r="183" spans="5:9">
      <c r="E183" s="312"/>
      <c r="F183" s="119"/>
      <c r="G183" s="119"/>
      <c r="H183" s="252" t="s">
        <v>521</v>
      </c>
      <c r="I183" s="119"/>
    </row>
    <row r="184" spans="5:9">
      <c r="E184" s="312"/>
      <c r="F184" s="119"/>
      <c r="G184" s="119"/>
      <c r="H184" s="252" t="s">
        <v>522</v>
      </c>
      <c r="I184" s="119"/>
    </row>
    <row r="185" spans="5:9">
      <c r="E185" s="312"/>
      <c r="F185" s="119"/>
      <c r="G185" s="119"/>
      <c r="H185" s="252" t="s">
        <v>523</v>
      </c>
      <c r="I185" s="119"/>
    </row>
    <row r="186" spans="5:9">
      <c r="E186" s="312"/>
      <c r="F186" s="119"/>
      <c r="G186" s="119"/>
      <c r="H186" s="252" t="s">
        <v>524</v>
      </c>
      <c r="I186" s="119"/>
    </row>
    <row r="187" spans="5:9">
      <c r="E187" s="312"/>
      <c r="F187" s="119"/>
      <c r="G187" s="119"/>
      <c r="H187" s="252" t="s">
        <v>525</v>
      </c>
      <c r="I187" s="119"/>
    </row>
    <row r="188" spans="5:9">
      <c r="E188" s="312"/>
      <c r="F188" s="119"/>
      <c r="G188" s="119"/>
      <c r="H188" s="252" t="s">
        <v>526</v>
      </c>
      <c r="I188" s="119"/>
    </row>
    <row r="189" spans="5:9">
      <c r="E189" s="312"/>
      <c r="F189" s="119"/>
      <c r="G189" s="119"/>
      <c r="H189" s="252" t="s">
        <v>527</v>
      </c>
      <c r="I189" s="119"/>
    </row>
    <row r="190" spans="5:9">
      <c r="E190" s="312"/>
      <c r="F190" s="119"/>
      <c r="G190" s="119"/>
      <c r="H190" s="252" t="s">
        <v>528</v>
      </c>
      <c r="I190" s="119"/>
    </row>
    <row r="191" spans="5:9">
      <c r="E191" s="312"/>
      <c r="F191" s="119"/>
      <c r="G191" s="119"/>
      <c r="H191" s="252" t="s">
        <v>529</v>
      </c>
      <c r="I191" s="119"/>
    </row>
    <row r="192" spans="5:9">
      <c r="E192" s="312"/>
      <c r="F192" s="119"/>
      <c r="G192" s="119"/>
      <c r="H192" s="252" t="s">
        <v>530</v>
      </c>
      <c r="I192" s="119"/>
    </row>
    <row r="193" spans="5:9">
      <c r="E193" s="312"/>
      <c r="F193" s="119"/>
      <c r="G193" s="119"/>
      <c r="H193" s="252" t="s">
        <v>531</v>
      </c>
      <c r="I193" s="119"/>
    </row>
    <row r="194" spans="5:9">
      <c r="E194" s="312"/>
      <c r="F194" s="119"/>
      <c r="G194" s="119"/>
      <c r="H194" s="252" t="s">
        <v>292</v>
      </c>
      <c r="I194" s="119"/>
    </row>
    <row r="195" spans="5:9">
      <c r="E195" s="312"/>
      <c r="F195" s="119"/>
      <c r="G195" s="119"/>
      <c r="H195" s="252" t="s">
        <v>532</v>
      </c>
      <c r="I195" s="119"/>
    </row>
    <row r="196" spans="5:9">
      <c r="E196" s="312"/>
      <c r="F196" s="119"/>
      <c r="G196" s="119"/>
      <c r="H196" s="252" t="s">
        <v>533</v>
      </c>
      <c r="I196" s="119"/>
    </row>
    <row r="197" spans="5:9">
      <c r="E197" s="312"/>
      <c r="F197" s="119"/>
      <c r="G197" s="119"/>
      <c r="H197" s="252" t="s">
        <v>534</v>
      </c>
      <c r="I197" s="119"/>
    </row>
    <row r="198" spans="5:9">
      <c r="E198" s="312"/>
      <c r="F198" s="119"/>
      <c r="G198" s="119"/>
      <c r="H198" s="252" t="s">
        <v>392</v>
      </c>
      <c r="I198" s="119"/>
    </row>
    <row r="199" spans="5:9">
      <c r="E199" s="312"/>
      <c r="F199" s="119"/>
      <c r="G199" s="119"/>
      <c r="H199" s="252" t="s">
        <v>535</v>
      </c>
      <c r="I199" s="119"/>
    </row>
    <row r="200" spans="5:9">
      <c r="E200" s="312"/>
      <c r="F200" s="119"/>
      <c r="G200" s="119"/>
      <c r="H200" s="252" t="s">
        <v>536</v>
      </c>
      <c r="I200" s="119"/>
    </row>
    <row r="201" spans="5:9">
      <c r="E201" s="312"/>
      <c r="F201" s="119"/>
      <c r="G201" s="119"/>
      <c r="H201" s="252" t="s">
        <v>537</v>
      </c>
      <c r="I201" s="119"/>
    </row>
    <row r="202" spans="5:9">
      <c r="E202" s="312"/>
      <c r="F202" s="119"/>
      <c r="G202" s="119"/>
      <c r="H202" s="252" t="s">
        <v>538</v>
      </c>
      <c r="I202" s="119"/>
    </row>
    <row r="203" spans="5:9">
      <c r="E203" s="312"/>
      <c r="F203" s="119"/>
      <c r="G203" s="119"/>
      <c r="H203" s="252" t="s">
        <v>539</v>
      </c>
      <c r="I203" s="119"/>
    </row>
    <row r="204" spans="5:9">
      <c r="E204" s="312"/>
      <c r="F204" s="119"/>
      <c r="G204" s="119"/>
      <c r="H204" s="252" t="s">
        <v>540</v>
      </c>
      <c r="I204" s="119"/>
    </row>
    <row r="205" spans="5:9">
      <c r="E205" s="312"/>
      <c r="F205" s="119"/>
      <c r="G205" s="119"/>
      <c r="H205" s="252" t="s">
        <v>541</v>
      </c>
      <c r="I205" s="119"/>
    </row>
    <row r="206" spans="5:9">
      <c r="E206" s="312"/>
      <c r="F206" s="119"/>
      <c r="G206" s="119"/>
      <c r="H206" s="252" t="s">
        <v>542</v>
      </c>
      <c r="I206" s="119"/>
    </row>
    <row r="207" spans="5:9">
      <c r="E207" s="312"/>
      <c r="F207" s="119"/>
      <c r="G207" s="119"/>
      <c r="H207" s="252" t="s">
        <v>543</v>
      </c>
      <c r="I207" s="119"/>
    </row>
    <row r="208" spans="5:9">
      <c r="E208" s="312"/>
      <c r="F208" s="119"/>
      <c r="G208" s="119"/>
      <c r="H208" s="252" t="s">
        <v>544</v>
      </c>
      <c r="I208" s="119"/>
    </row>
    <row r="209" spans="5:9">
      <c r="E209" s="312"/>
      <c r="F209" s="119"/>
      <c r="G209" s="119"/>
      <c r="H209" s="252" t="s">
        <v>545</v>
      </c>
      <c r="I209" s="119"/>
    </row>
    <row r="210" spans="5:9">
      <c r="E210" s="312"/>
      <c r="F210" s="119"/>
      <c r="G210" s="119"/>
      <c r="H210" s="252" t="s">
        <v>546</v>
      </c>
      <c r="I210" s="119"/>
    </row>
    <row r="211" spans="5:9">
      <c r="E211" s="312"/>
      <c r="F211" s="119"/>
      <c r="G211" s="119"/>
      <c r="H211" s="252" t="s">
        <v>547</v>
      </c>
      <c r="I211" s="119"/>
    </row>
    <row r="212" spans="5:9">
      <c r="E212" s="312"/>
      <c r="F212" s="119"/>
      <c r="G212" s="119"/>
      <c r="H212" s="252" t="s">
        <v>548</v>
      </c>
      <c r="I212" s="119"/>
    </row>
    <row r="213" spans="5:9">
      <c r="E213" s="312"/>
      <c r="F213" s="119"/>
      <c r="G213" s="119"/>
      <c r="H213" s="252" t="s">
        <v>549</v>
      </c>
      <c r="I213" s="119"/>
    </row>
    <row r="214" spans="5:9">
      <c r="E214" s="312"/>
      <c r="F214" s="119"/>
      <c r="G214" s="119"/>
      <c r="H214" s="252" t="s">
        <v>550</v>
      </c>
      <c r="I214" s="119"/>
    </row>
    <row r="215" spans="5:9">
      <c r="E215" s="312"/>
      <c r="F215" s="119"/>
      <c r="G215" s="119"/>
      <c r="H215" s="252" t="s">
        <v>551</v>
      </c>
      <c r="I215" s="119"/>
    </row>
    <row r="216" spans="5:9">
      <c r="E216" s="312"/>
      <c r="F216" s="119"/>
      <c r="G216" s="119"/>
      <c r="H216" s="252" t="s">
        <v>552</v>
      </c>
      <c r="I216" s="119"/>
    </row>
    <row r="217" spans="5:9">
      <c r="E217" s="312"/>
      <c r="F217" s="119"/>
      <c r="G217" s="119"/>
      <c r="H217" s="252" t="s">
        <v>395</v>
      </c>
      <c r="I217" s="119"/>
    </row>
    <row r="218" spans="5:9">
      <c r="E218" s="312"/>
      <c r="F218" s="119"/>
      <c r="G218" s="119"/>
      <c r="H218" s="252" t="s">
        <v>553</v>
      </c>
      <c r="I218" s="119"/>
    </row>
    <row r="219" spans="5:9">
      <c r="E219" s="312"/>
      <c r="F219" s="119"/>
      <c r="G219" s="119"/>
      <c r="H219" s="252" t="s">
        <v>554</v>
      </c>
      <c r="I219" s="119"/>
    </row>
    <row r="220" spans="5:9">
      <c r="E220" s="312"/>
      <c r="F220" s="119"/>
      <c r="G220" s="119"/>
      <c r="H220" s="252" t="s">
        <v>555</v>
      </c>
      <c r="I220" s="119"/>
    </row>
    <row r="221" spans="5:9">
      <c r="E221" s="312"/>
      <c r="F221" s="119"/>
      <c r="G221" s="119"/>
      <c r="H221" s="252" t="s">
        <v>556</v>
      </c>
      <c r="I221" s="119"/>
    </row>
    <row r="222" spans="5:9">
      <c r="E222" s="312"/>
      <c r="F222" s="119"/>
      <c r="G222" s="119"/>
      <c r="H222" s="252" t="s">
        <v>557</v>
      </c>
      <c r="I222" s="119"/>
    </row>
    <row r="223" spans="5:9">
      <c r="E223" s="312"/>
      <c r="F223" s="119"/>
      <c r="G223" s="119"/>
      <c r="H223" s="252" t="s">
        <v>558</v>
      </c>
      <c r="I223" s="119"/>
    </row>
    <row r="224" spans="5:9">
      <c r="E224" s="312"/>
      <c r="F224" s="119"/>
      <c r="G224" s="119"/>
      <c r="H224" s="252" t="s">
        <v>559</v>
      </c>
      <c r="I224" s="119"/>
    </row>
    <row r="225" spans="5:9">
      <c r="E225" s="312"/>
      <c r="F225" s="119"/>
      <c r="G225" s="119"/>
      <c r="H225" s="252" t="s">
        <v>560</v>
      </c>
      <c r="I225" s="119"/>
    </row>
    <row r="226" spans="5:9">
      <c r="E226" s="312"/>
      <c r="F226" s="119"/>
      <c r="G226" s="119"/>
      <c r="H226" s="252" t="s">
        <v>561</v>
      </c>
      <c r="I226" s="119"/>
    </row>
    <row r="227" spans="5:9">
      <c r="E227" s="312"/>
      <c r="F227" s="119"/>
      <c r="G227" s="119"/>
      <c r="H227" s="252" t="s">
        <v>562</v>
      </c>
      <c r="I227" s="119"/>
    </row>
    <row r="228" spans="5:9">
      <c r="E228" s="312"/>
      <c r="F228" s="119"/>
      <c r="G228" s="119"/>
      <c r="H228" s="252" t="s">
        <v>563</v>
      </c>
      <c r="I228" s="119"/>
    </row>
    <row r="229" spans="5:9">
      <c r="E229" s="312"/>
      <c r="F229" s="119"/>
      <c r="G229" s="119"/>
      <c r="H229" s="252" t="s">
        <v>564</v>
      </c>
      <c r="I229" s="119"/>
    </row>
    <row r="230" spans="5:9">
      <c r="E230" s="312"/>
      <c r="F230" s="119"/>
      <c r="G230" s="119"/>
      <c r="H230" s="252" t="s">
        <v>565</v>
      </c>
      <c r="I230" s="119"/>
    </row>
    <row r="231" spans="5:9">
      <c r="E231" s="312"/>
      <c r="F231" s="119"/>
      <c r="G231" s="119"/>
      <c r="H231" s="252" t="s">
        <v>566</v>
      </c>
      <c r="I231" s="119"/>
    </row>
    <row r="232" spans="5:9">
      <c r="E232" s="312"/>
      <c r="F232" s="119"/>
      <c r="G232" s="119"/>
      <c r="H232" s="252" t="s">
        <v>567</v>
      </c>
      <c r="I232" s="119"/>
    </row>
    <row r="233" spans="5:9">
      <c r="E233" s="312"/>
      <c r="F233" s="119"/>
      <c r="G233" s="119"/>
      <c r="H233" s="252" t="s">
        <v>568</v>
      </c>
      <c r="I233" s="119"/>
    </row>
    <row r="234" spans="5:9">
      <c r="E234" s="312"/>
      <c r="F234" s="119"/>
      <c r="G234" s="119"/>
      <c r="H234" s="252" t="s">
        <v>569</v>
      </c>
      <c r="I234" s="119"/>
    </row>
    <row r="235" spans="5:9">
      <c r="E235" s="312"/>
      <c r="F235" s="119"/>
      <c r="G235" s="119"/>
      <c r="H235" s="252" t="s">
        <v>570</v>
      </c>
      <c r="I235" s="119"/>
    </row>
    <row r="236" spans="5:9">
      <c r="E236" s="312"/>
      <c r="F236" s="119"/>
      <c r="G236" s="119"/>
      <c r="H236" s="252" t="s">
        <v>571</v>
      </c>
      <c r="I236" s="119"/>
    </row>
    <row r="237" spans="5:9">
      <c r="E237" s="312"/>
      <c r="F237" s="119"/>
      <c r="G237" s="119"/>
      <c r="H237" s="252" t="s">
        <v>572</v>
      </c>
      <c r="I237" s="119"/>
    </row>
    <row r="238" spans="5:9">
      <c r="E238" s="312"/>
      <c r="F238" s="119"/>
      <c r="G238" s="119"/>
      <c r="H238" s="252" t="s">
        <v>573</v>
      </c>
      <c r="I238" s="119"/>
    </row>
    <row r="239" spans="5:9">
      <c r="E239" s="312"/>
      <c r="F239" s="119"/>
      <c r="G239" s="119"/>
      <c r="H239" s="252" t="s">
        <v>574</v>
      </c>
      <c r="I239" s="119"/>
    </row>
    <row r="240" spans="5:9">
      <c r="E240" s="312"/>
      <c r="F240" s="119"/>
      <c r="G240" s="119"/>
      <c r="H240" s="252" t="s">
        <v>575</v>
      </c>
      <c r="I240" s="119"/>
    </row>
    <row r="241" spans="5:9">
      <c r="E241" s="312"/>
      <c r="F241" s="119"/>
      <c r="G241" s="119"/>
      <c r="H241" s="252" t="s">
        <v>400</v>
      </c>
      <c r="I241" s="119"/>
    </row>
    <row r="242" spans="5:9">
      <c r="E242" s="312"/>
      <c r="F242" s="119"/>
      <c r="G242" s="119"/>
      <c r="H242" s="252" t="s">
        <v>576</v>
      </c>
      <c r="I242" s="119"/>
    </row>
    <row r="243" spans="5:9">
      <c r="E243" s="312"/>
      <c r="F243" s="119"/>
      <c r="G243" s="119"/>
      <c r="H243" s="252" t="s">
        <v>577</v>
      </c>
      <c r="I243" s="119"/>
    </row>
    <row r="244" spans="5:9">
      <c r="E244" s="312"/>
      <c r="F244" s="119"/>
      <c r="G244" s="119"/>
      <c r="H244" s="252" t="s">
        <v>578</v>
      </c>
      <c r="I244" s="119"/>
    </row>
    <row r="245" spans="5:9">
      <c r="E245" s="312"/>
      <c r="F245" s="119"/>
      <c r="G245" s="119"/>
      <c r="H245" s="252" t="s">
        <v>579</v>
      </c>
      <c r="I245" s="119"/>
    </row>
    <row r="246" spans="5:9">
      <c r="E246" s="312"/>
      <c r="F246" s="119"/>
      <c r="G246" s="119"/>
      <c r="H246" s="252" t="s">
        <v>580</v>
      </c>
      <c r="I246" s="119"/>
    </row>
    <row r="247" spans="5:9">
      <c r="E247" s="312"/>
      <c r="F247" s="119"/>
      <c r="G247" s="119"/>
      <c r="H247" s="252" t="s">
        <v>581</v>
      </c>
      <c r="I247" s="119"/>
    </row>
    <row r="248" spans="5:9">
      <c r="E248" s="312"/>
      <c r="F248" s="119"/>
      <c r="G248" s="119"/>
      <c r="H248" s="252" t="s">
        <v>582</v>
      </c>
      <c r="I248" s="119"/>
    </row>
    <row r="249" spans="5:9">
      <c r="E249" s="312"/>
      <c r="F249" s="119"/>
      <c r="G249" s="119"/>
      <c r="H249" s="252" t="s">
        <v>583</v>
      </c>
      <c r="I249" s="119"/>
    </row>
    <row r="250" spans="5:9">
      <c r="E250" s="312"/>
      <c r="F250" s="119"/>
      <c r="G250" s="119"/>
      <c r="H250" s="252" t="s">
        <v>584</v>
      </c>
      <c r="I250" s="119"/>
    </row>
    <row r="251" spans="5:9">
      <c r="E251" s="312"/>
      <c r="F251" s="119"/>
      <c r="G251" s="119"/>
      <c r="H251" s="252" t="s">
        <v>585</v>
      </c>
      <c r="I251" s="119"/>
    </row>
    <row r="252" spans="5:9">
      <c r="E252" s="312"/>
      <c r="F252" s="119"/>
      <c r="G252" s="119"/>
      <c r="H252" s="252" t="s">
        <v>586</v>
      </c>
      <c r="I252" s="119"/>
    </row>
    <row r="253" spans="5:9">
      <c r="E253" s="312"/>
      <c r="F253" s="119"/>
      <c r="G253" s="119"/>
      <c r="H253" s="252" t="s">
        <v>587</v>
      </c>
      <c r="I253" s="119"/>
    </row>
    <row r="254" spans="5:9">
      <c r="E254" s="312"/>
      <c r="F254" s="119"/>
      <c r="G254" s="119"/>
      <c r="H254" s="252" t="s">
        <v>588</v>
      </c>
      <c r="I254" s="119"/>
    </row>
    <row r="255" spans="5:9">
      <c r="E255" s="312"/>
      <c r="F255" s="119"/>
      <c r="G255" s="119"/>
      <c r="H255" s="252" t="s">
        <v>589</v>
      </c>
      <c r="I255" s="119"/>
    </row>
    <row r="256" spans="5:9">
      <c r="E256" s="312"/>
      <c r="F256" s="119"/>
      <c r="G256" s="119"/>
      <c r="H256" s="252" t="s">
        <v>590</v>
      </c>
      <c r="I256" s="119"/>
    </row>
    <row r="257" spans="5:9">
      <c r="E257" s="312"/>
      <c r="F257" s="119"/>
      <c r="G257" s="119"/>
      <c r="H257" s="252" t="s">
        <v>591</v>
      </c>
      <c r="I257" s="119"/>
    </row>
    <row r="258" spans="5:9">
      <c r="E258" s="312"/>
      <c r="F258" s="119"/>
      <c r="G258" s="119"/>
      <c r="H258" s="252" t="s">
        <v>592</v>
      </c>
      <c r="I258" s="119"/>
    </row>
    <row r="259" spans="5:9">
      <c r="E259" s="312"/>
      <c r="F259" s="119"/>
      <c r="G259" s="119"/>
      <c r="H259" s="252" t="s">
        <v>593</v>
      </c>
      <c r="I259" s="119"/>
    </row>
    <row r="260" spans="5:9">
      <c r="E260" s="312"/>
      <c r="F260" s="119"/>
      <c r="G260" s="119"/>
      <c r="H260" s="252" t="s">
        <v>594</v>
      </c>
      <c r="I260" s="119"/>
    </row>
    <row r="261" spans="5:9">
      <c r="E261" s="312"/>
      <c r="F261" s="119"/>
      <c r="G261" s="119"/>
      <c r="H261" s="252" t="s">
        <v>595</v>
      </c>
      <c r="I261" s="119"/>
    </row>
    <row r="262" spans="5:9">
      <c r="E262" s="312"/>
      <c r="F262" s="119"/>
      <c r="G262" s="119"/>
      <c r="H262" s="252" t="s">
        <v>596</v>
      </c>
      <c r="I262" s="119"/>
    </row>
    <row r="263" spans="5:9">
      <c r="E263" s="312"/>
      <c r="F263" s="119"/>
      <c r="G263" s="119"/>
      <c r="H263" s="252" t="s">
        <v>597</v>
      </c>
      <c r="I263" s="119"/>
    </row>
    <row r="264" spans="5:9">
      <c r="E264" s="312"/>
      <c r="F264" s="119"/>
      <c r="G264" s="119"/>
      <c r="H264" s="252" t="s">
        <v>598</v>
      </c>
      <c r="I264" s="119"/>
    </row>
    <row r="265" spans="5:9">
      <c r="E265" s="312"/>
      <c r="F265" s="119"/>
      <c r="G265" s="119"/>
      <c r="H265" s="252" t="s">
        <v>599</v>
      </c>
      <c r="I265" s="119"/>
    </row>
    <row r="266" spans="5:9">
      <c r="E266" s="312"/>
      <c r="F266" s="119"/>
      <c r="G266" s="119"/>
      <c r="H266" s="252" t="s">
        <v>600</v>
      </c>
      <c r="I266" s="119"/>
    </row>
    <row r="267" spans="5:9">
      <c r="E267" s="312"/>
      <c r="F267" s="119"/>
      <c r="G267" s="119"/>
      <c r="H267" s="252" t="s">
        <v>601</v>
      </c>
      <c r="I267" s="119"/>
    </row>
    <row r="268" spans="5:9">
      <c r="E268" s="312"/>
      <c r="F268" s="119"/>
      <c r="G268" s="119"/>
      <c r="H268" s="252" t="s">
        <v>602</v>
      </c>
      <c r="I268" s="119"/>
    </row>
    <row r="269" spans="5:9">
      <c r="E269" s="312"/>
      <c r="F269" s="119"/>
      <c r="G269" s="119"/>
      <c r="H269" s="252" t="s">
        <v>603</v>
      </c>
      <c r="I269" s="119"/>
    </row>
    <row r="270" spans="5:9">
      <c r="E270" s="312"/>
      <c r="F270" s="119"/>
      <c r="G270" s="119"/>
      <c r="H270" s="252" t="s">
        <v>604</v>
      </c>
      <c r="I270" s="119"/>
    </row>
    <row r="271" spans="5:9">
      <c r="E271" s="312"/>
      <c r="F271" s="119"/>
      <c r="G271" s="119"/>
      <c r="H271" s="252" t="s">
        <v>605</v>
      </c>
      <c r="I271" s="119"/>
    </row>
    <row r="272" spans="5:9">
      <c r="E272" s="312"/>
      <c r="F272" s="119"/>
      <c r="G272" s="119"/>
      <c r="H272" s="252" t="s">
        <v>606</v>
      </c>
      <c r="I272" s="119"/>
    </row>
    <row r="273" spans="5:9">
      <c r="E273" s="312"/>
      <c r="F273" s="119"/>
      <c r="G273" s="119"/>
      <c r="H273" s="252" t="s">
        <v>607</v>
      </c>
      <c r="I273" s="119"/>
    </row>
    <row r="274" spans="5:9">
      <c r="E274" s="312"/>
      <c r="F274" s="119"/>
      <c r="G274" s="119"/>
      <c r="H274" s="252" t="s">
        <v>608</v>
      </c>
      <c r="I274" s="119"/>
    </row>
    <row r="275" spans="5:9">
      <c r="E275" s="312"/>
      <c r="F275" s="119"/>
      <c r="G275" s="119"/>
      <c r="H275" s="252" t="s">
        <v>609</v>
      </c>
      <c r="I275" s="119"/>
    </row>
    <row r="276" spans="5:9">
      <c r="E276" s="312"/>
      <c r="F276" s="119"/>
      <c r="G276" s="119"/>
      <c r="H276" s="252" t="s">
        <v>610</v>
      </c>
      <c r="I276" s="119"/>
    </row>
    <row r="277" spans="5:9">
      <c r="E277" s="312"/>
      <c r="F277" s="119"/>
      <c r="G277" s="119"/>
      <c r="H277" s="252" t="s">
        <v>611</v>
      </c>
      <c r="I277" s="119"/>
    </row>
    <row r="278" spans="5:9">
      <c r="E278" s="312"/>
      <c r="F278" s="119"/>
      <c r="G278" s="119"/>
      <c r="H278" s="252" t="s">
        <v>402</v>
      </c>
      <c r="I278" s="119"/>
    </row>
    <row r="279" spans="5:9">
      <c r="E279" s="312"/>
      <c r="F279" s="119"/>
      <c r="G279" s="119"/>
      <c r="H279" s="252" t="s">
        <v>612</v>
      </c>
      <c r="I279" s="119"/>
    </row>
    <row r="280" spans="5:9">
      <c r="E280" s="312"/>
      <c r="F280" s="119"/>
      <c r="G280" s="119"/>
      <c r="H280" s="252" t="s">
        <v>613</v>
      </c>
      <c r="I280" s="119"/>
    </row>
    <row r="281" spans="5:9">
      <c r="E281" s="312"/>
      <c r="F281" s="119"/>
      <c r="G281" s="119"/>
      <c r="H281" s="252" t="s">
        <v>614</v>
      </c>
      <c r="I281" s="119"/>
    </row>
    <row r="282" spans="5:9">
      <c r="E282" s="312"/>
      <c r="F282" s="119"/>
      <c r="G282" s="119"/>
      <c r="H282" s="252" t="s">
        <v>615</v>
      </c>
      <c r="I282" s="119"/>
    </row>
    <row r="283" spans="5:9">
      <c r="E283" s="312"/>
      <c r="F283" s="119"/>
      <c r="G283" s="119"/>
      <c r="H283" s="252" t="s">
        <v>616</v>
      </c>
      <c r="I283" s="119"/>
    </row>
    <row r="284" spans="5:9">
      <c r="E284" s="312"/>
      <c r="F284" s="119"/>
      <c r="G284" s="119"/>
      <c r="H284" s="252" t="s">
        <v>617</v>
      </c>
      <c r="I284" s="119"/>
    </row>
    <row r="285" spans="5:9">
      <c r="E285" s="312"/>
      <c r="F285" s="119"/>
      <c r="G285" s="119"/>
      <c r="H285" s="252" t="s">
        <v>618</v>
      </c>
      <c r="I285" s="119"/>
    </row>
    <row r="286" spans="5:9">
      <c r="E286" s="312"/>
      <c r="F286" s="119"/>
      <c r="G286" s="119"/>
      <c r="H286" s="252" t="s">
        <v>619</v>
      </c>
      <c r="I286" s="119"/>
    </row>
    <row r="287" spans="5:9">
      <c r="E287" s="312"/>
      <c r="F287" s="119"/>
      <c r="G287" s="119"/>
      <c r="H287" s="252" t="s">
        <v>620</v>
      </c>
      <c r="I287" s="119"/>
    </row>
    <row r="288" spans="5:9">
      <c r="E288" s="312"/>
      <c r="F288" s="119"/>
      <c r="G288" s="119"/>
      <c r="H288" s="252" t="s">
        <v>621</v>
      </c>
      <c r="I288" s="119"/>
    </row>
    <row r="289" spans="5:9">
      <c r="E289" s="312"/>
      <c r="F289" s="119"/>
      <c r="G289" s="119"/>
      <c r="H289" s="252" t="s">
        <v>622</v>
      </c>
      <c r="I289" s="119"/>
    </row>
    <row r="290" spans="5:9">
      <c r="E290" s="312"/>
      <c r="F290" s="119"/>
      <c r="G290" s="119"/>
      <c r="H290" s="252" t="s">
        <v>623</v>
      </c>
      <c r="I290" s="119"/>
    </row>
    <row r="291" spans="5:9">
      <c r="E291" s="312"/>
      <c r="F291" s="119"/>
      <c r="G291" s="119"/>
      <c r="H291" s="252" t="s">
        <v>624</v>
      </c>
      <c r="I291" s="119"/>
    </row>
    <row r="292" spans="5:9">
      <c r="E292" s="312"/>
      <c r="F292" s="119"/>
      <c r="G292" s="119"/>
      <c r="H292" s="252" t="s">
        <v>625</v>
      </c>
      <c r="I292" s="119"/>
    </row>
    <row r="293" spans="5:9">
      <c r="E293" s="312"/>
      <c r="F293" s="119"/>
      <c r="G293" s="119"/>
      <c r="H293" s="252" t="s">
        <v>626</v>
      </c>
      <c r="I293" s="119"/>
    </row>
    <row r="294" spans="5:9">
      <c r="E294" s="312"/>
      <c r="F294" s="119"/>
      <c r="G294" s="119"/>
      <c r="H294" s="252" t="s">
        <v>627</v>
      </c>
      <c r="I294" s="119"/>
    </row>
    <row r="295" spans="5:9">
      <c r="E295" s="312"/>
      <c r="F295" s="119"/>
      <c r="G295" s="119"/>
      <c r="H295" s="252" t="s">
        <v>628</v>
      </c>
      <c r="I295" s="119"/>
    </row>
    <row r="296" spans="5:9">
      <c r="E296" s="312"/>
      <c r="F296" s="119"/>
      <c r="G296" s="119"/>
      <c r="H296" s="252" t="s">
        <v>629</v>
      </c>
      <c r="I296" s="119"/>
    </row>
    <row r="297" spans="5:9">
      <c r="E297" s="312"/>
      <c r="F297" s="119"/>
      <c r="G297" s="119"/>
      <c r="H297" s="252" t="s">
        <v>630</v>
      </c>
      <c r="I297" s="119"/>
    </row>
    <row r="298" spans="5:9">
      <c r="E298" s="312"/>
      <c r="F298" s="119"/>
      <c r="G298" s="119"/>
      <c r="H298" s="252" t="s">
        <v>631</v>
      </c>
      <c r="I298" s="119"/>
    </row>
    <row r="299" spans="5:9">
      <c r="E299" s="312"/>
      <c r="F299" s="119"/>
      <c r="G299" s="119"/>
      <c r="H299" s="252" t="s">
        <v>632</v>
      </c>
      <c r="I299" s="119"/>
    </row>
    <row r="300" spans="5:9">
      <c r="E300" s="312"/>
      <c r="F300" s="119"/>
      <c r="G300" s="119"/>
      <c r="H300" s="252" t="s">
        <v>633</v>
      </c>
      <c r="I300" s="119"/>
    </row>
    <row r="301" spans="5:9">
      <c r="E301" s="312"/>
      <c r="F301" s="119"/>
      <c r="G301" s="119"/>
      <c r="H301" s="252" t="s">
        <v>634</v>
      </c>
      <c r="I301" s="119"/>
    </row>
    <row r="302" spans="5:9">
      <c r="E302" s="312"/>
      <c r="F302" s="119"/>
      <c r="G302" s="119"/>
      <c r="H302" s="252" t="s">
        <v>635</v>
      </c>
      <c r="I302" s="119"/>
    </row>
    <row r="303" spans="5:9">
      <c r="E303" s="312"/>
      <c r="F303" s="119"/>
      <c r="G303" s="119"/>
      <c r="H303" s="252" t="s">
        <v>636</v>
      </c>
      <c r="I303" s="119"/>
    </row>
    <row r="304" spans="5:9">
      <c r="E304" s="312"/>
      <c r="F304" s="119"/>
      <c r="G304" s="119"/>
      <c r="H304" s="252" t="s">
        <v>637</v>
      </c>
      <c r="I304" s="119"/>
    </row>
    <row r="305" spans="5:9">
      <c r="E305" s="312"/>
      <c r="F305" s="119"/>
      <c r="G305" s="119"/>
      <c r="H305" s="252" t="s">
        <v>406</v>
      </c>
      <c r="I305" s="119"/>
    </row>
    <row r="306" spans="5:9">
      <c r="E306" s="312"/>
      <c r="F306" s="119"/>
      <c r="G306" s="119"/>
      <c r="H306" s="252" t="s">
        <v>638</v>
      </c>
      <c r="I306" s="119"/>
    </row>
    <row r="307" spans="5:9">
      <c r="E307" s="312"/>
      <c r="F307" s="119"/>
      <c r="G307" s="119"/>
      <c r="H307" s="252" t="s">
        <v>639</v>
      </c>
      <c r="I307" s="119"/>
    </row>
    <row r="308" spans="5:9">
      <c r="E308" s="312"/>
      <c r="F308" s="119"/>
      <c r="G308" s="119"/>
      <c r="H308" s="252" t="s">
        <v>640</v>
      </c>
      <c r="I308" s="119"/>
    </row>
    <row r="309" spans="5:9">
      <c r="E309" s="312"/>
      <c r="F309" s="119"/>
      <c r="G309" s="119"/>
      <c r="H309" s="252" t="s">
        <v>641</v>
      </c>
      <c r="I309" s="119"/>
    </row>
    <row r="310" spans="5:9">
      <c r="E310" s="312"/>
      <c r="F310" s="119"/>
      <c r="G310" s="119"/>
      <c r="H310" s="252" t="s">
        <v>642</v>
      </c>
      <c r="I310" s="119"/>
    </row>
    <row r="311" spans="5:9">
      <c r="E311" s="312"/>
      <c r="F311" s="119"/>
      <c r="G311" s="119"/>
      <c r="H311" s="252" t="s">
        <v>230</v>
      </c>
      <c r="I311" s="119"/>
    </row>
    <row r="312" spans="5:9">
      <c r="E312" s="312"/>
      <c r="F312" s="119"/>
      <c r="G312" s="119"/>
      <c r="H312" s="252" t="s">
        <v>643</v>
      </c>
      <c r="I312" s="119"/>
    </row>
    <row r="313" spans="5:9">
      <c r="E313" s="312"/>
      <c r="F313" s="119"/>
      <c r="G313" s="119"/>
      <c r="H313" s="252" t="s">
        <v>644</v>
      </c>
      <c r="I313" s="119"/>
    </row>
    <row r="314" spans="5:9">
      <c r="E314" s="312"/>
      <c r="F314" s="119"/>
      <c r="G314" s="119"/>
      <c r="H314" s="252" t="s">
        <v>645</v>
      </c>
      <c r="I314" s="119"/>
    </row>
    <row r="315" spans="5:9">
      <c r="E315" s="312"/>
      <c r="F315" s="119"/>
      <c r="G315" s="119"/>
      <c r="H315" s="252" t="s">
        <v>646</v>
      </c>
      <c r="I315" s="119"/>
    </row>
    <row r="316" spans="5:9">
      <c r="E316" s="312"/>
      <c r="F316" s="119"/>
      <c r="G316" s="119"/>
      <c r="H316" s="252" t="s">
        <v>647</v>
      </c>
      <c r="I316" s="119"/>
    </row>
    <row r="317" spans="5:9">
      <c r="E317" s="312"/>
      <c r="F317" s="119"/>
      <c r="G317" s="119"/>
      <c r="H317" s="252" t="s">
        <v>648</v>
      </c>
      <c r="I317" s="119"/>
    </row>
    <row r="318" spans="5:9">
      <c r="E318" s="312"/>
      <c r="F318" s="119"/>
      <c r="G318" s="119"/>
      <c r="H318" s="252" t="s">
        <v>649</v>
      </c>
      <c r="I318" s="119"/>
    </row>
    <row r="319" spans="5:9">
      <c r="E319" s="312"/>
      <c r="F319" s="119"/>
      <c r="G319" s="119"/>
      <c r="H319" s="252" t="s">
        <v>650</v>
      </c>
      <c r="I319" s="119"/>
    </row>
    <row r="320" spans="5:9">
      <c r="E320" s="312"/>
      <c r="F320" s="119"/>
      <c r="G320" s="119"/>
      <c r="H320" s="252" t="s">
        <v>651</v>
      </c>
      <c r="I320" s="119"/>
    </row>
    <row r="321" spans="5:9">
      <c r="E321" s="312"/>
      <c r="F321" s="119"/>
      <c r="G321" s="119"/>
      <c r="H321" s="252" t="s">
        <v>652</v>
      </c>
      <c r="I321" s="119"/>
    </row>
    <row r="322" spans="5:9">
      <c r="E322" s="312"/>
      <c r="F322" s="119"/>
      <c r="G322" s="119"/>
      <c r="H322" s="252" t="s">
        <v>653</v>
      </c>
      <c r="I322" s="119"/>
    </row>
    <row r="323" spans="5:9">
      <c r="E323" s="312"/>
      <c r="F323" s="119"/>
      <c r="G323" s="119"/>
      <c r="H323" s="252" t="s">
        <v>654</v>
      </c>
      <c r="I323" s="119"/>
    </row>
    <row r="324" spans="5:9">
      <c r="E324" s="312"/>
      <c r="F324" s="119"/>
      <c r="G324" s="119"/>
      <c r="H324" s="252" t="s">
        <v>655</v>
      </c>
      <c r="I324" s="119"/>
    </row>
    <row r="325" spans="5:9">
      <c r="E325" s="312"/>
      <c r="F325" s="119"/>
      <c r="G325" s="119"/>
      <c r="H325" s="252" t="s">
        <v>656</v>
      </c>
      <c r="I325" s="119"/>
    </row>
    <row r="326" spans="5:9">
      <c r="E326" s="312"/>
      <c r="F326" s="119"/>
      <c r="G326" s="119"/>
      <c r="H326" s="252" t="s">
        <v>657</v>
      </c>
      <c r="I326" s="119"/>
    </row>
    <row r="327" spans="5:9">
      <c r="E327" s="312"/>
      <c r="F327" s="119"/>
      <c r="G327" s="119"/>
      <c r="H327" s="252" t="s">
        <v>658</v>
      </c>
      <c r="I327" s="119"/>
    </row>
    <row r="328" spans="5:9">
      <c r="E328" s="312"/>
      <c r="F328" s="119"/>
      <c r="G328" s="119"/>
      <c r="H328" s="252" t="s">
        <v>659</v>
      </c>
      <c r="I328" s="119"/>
    </row>
    <row r="329" spans="5:9">
      <c r="E329" s="312"/>
      <c r="F329" s="119"/>
      <c r="G329" s="119"/>
      <c r="H329" s="252" t="s">
        <v>660</v>
      </c>
      <c r="I329" s="119"/>
    </row>
    <row r="330" spans="5:9">
      <c r="E330" s="312"/>
      <c r="F330" s="119"/>
      <c r="G330" s="119"/>
      <c r="H330" s="252" t="s">
        <v>661</v>
      </c>
      <c r="I330" s="119"/>
    </row>
    <row r="331" spans="5:9">
      <c r="E331" s="312"/>
      <c r="F331" s="119"/>
      <c r="G331" s="119"/>
      <c r="H331" s="252" t="s">
        <v>662</v>
      </c>
      <c r="I331" s="119"/>
    </row>
    <row r="332" spans="5:9">
      <c r="E332" s="312"/>
      <c r="F332" s="119"/>
      <c r="G332" s="119"/>
      <c r="H332" s="252" t="s">
        <v>663</v>
      </c>
      <c r="I332" s="119"/>
    </row>
    <row r="333" spans="5:9">
      <c r="E333" s="312"/>
      <c r="F333" s="119"/>
      <c r="G333" s="119"/>
      <c r="H333" s="252" t="s">
        <v>221</v>
      </c>
      <c r="I333" s="119"/>
    </row>
    <row r="334" spans="5:9">
      <c r="E334" s="312"/>
      <c r="F334" s="119"/>
      <c r="G334" s="119"/>
      <c r="H334" s="252" t="s">
        <v>664</v>
      </c>
      <c r="I334" s="119"/>
    </row>
    <row r="335" spans="5:9">
      <c r="E335" s="312"/>
      <c r="F335" s="119"/>
      <c r="G335" s="119"/>
      <c r="H335" s="252" t="s">
        <v>665</v>
      </c>
      <c r="I335" s="119"/>
    </row>
    <row r="336" spans="5:9">
      <c r="E336" s="312"/>
      <c r="F336" s="119"/>
      <c r="G336" s="119"/>
      <c r="H336" s="252" t="s">
        <v>410</v>
      </c>
      <c r="I336" s="119"/>
    </row>
    <row r="337" spans="5:9">
      <c r="E337" s="312"/>
      <c r="F337" s="119"/>
      <c r="G337" s="119"/>
      <c r="H337" s="252" t="s">
        <v>412</v>
      </c>
      <c r="I337" s="119"/>
    </row>
    <row r="338" spans="5:9">
      <c r="E338" s="312"/>
      <c r="F338" s="119"/>
      <c r="G338" s="119"/>
      <c r="H338" s="252" t="s">
        <v>666</v>
      </c>
      <c r="I338" s="119"/>
    </row>
    <row r="339" spans="5:9">
      <c r="E339" s="312"/>
      <c r="F339" s="119"/>
      <c r="G339" s="119"/>
      <c r="H339" s="252" t="s">
        <v>667</v>
      </c>
      <c r="I339" s="119"/>
    </row>
    <row r="340" spans="5:9">
      <c r="E340" s="312"/>
      <c r="F340" s="119"/>
      <c r="G340" s="119"/>
      <c r="H340" s="252" t="s">
        <v>668</v>
      </c>
      <c r="I340" s="119"/>
    </row>
    <row r="341" spans="5:9">
      <c r="E341" s="312"/>
      <c r="F341" s="119"/>
      <c r="G341" s="119"/>
      <c r="H341" s="252" t="s">
        <v>669</v>
      </c>
      <c r="I341" s="119"/>
    </row>
    <row r="342" spans="5:9">
      <c r="E342" s="312"/>
      <c r="F342" s="119"/>
      <c r="G342" s="119"/>
      <c r="H342" s="252" t="s">
        <v>670</v>
      </c>
      <c r="I342" s="119"/>
    </row>
    <row r="343" spans="5:9">
      <c r="E343" s="312"/>
      <c r="F343" s="119"/>
      <c r="G343" s="119"/>
      <c r="H343" s="252" t="s">
        <v>671</v>
      </c>
      <c r="I343" s="119"/>
    </row>
    <row r="344" spans="5:9">
      <c r="E344" s="312"/>
      <c r="F344" s="119"/>
      <c r="G344" s="119"/>
      <c r="H344" s="252" t="s">
        <v>672</v>
      </c>
      <c r="I344" s="119"/>
    </row>
    <row r="345" spans="5:9">
      <c r="E345" s="312"/>
      <c r="F345" s="119"/>
      <c r="G345" s="119"/>
      <c r="H345" s="252" t="s">
        <v>673</v>
      </c>
      <c r="I345" s="119"/>
    </row>
    <row r="346" spans="5:9">
      <c r="E346" s="312"/>
      <c r="F346" s="119"/>
      <c r="G346" s="119"/>
      <c r="H346" s="252" t="s">
        <v>674</v>
      </c>
      <c r="I346" s="119"/>
    </row>
    <row r="347" spans="5:9">
      <c r="E347" s="312"/>
      <c r="F347" s="119"/>
      <c r="G347" s="119"/>
      <c r="H347" s="252" t="s">
        <v>418</v>
      </c>
      <c r="I347" s="119"/>
    </row>
    <row r="348" spans="5:9">
      <c r="E348" s="312"/>
      <c r="F348" s="119"/>
      <c r="G348" s="119"/>
      <c r="H348" s="252" t="s">
        <v>675</v>
      </c>
      <c r="I348" s="119"/>
    </row>
    <row r="349" spans="5:9">
      <c r="E349" s="312"/>
      <c r="F349" s="119"/>
      <c r="G349" s="119"/>
      <c r="H349" s="252" t="s">
        <v>676</v>
      </c>
      <c r="I349" s="119"/>
    </row>
    <row r="350" spans="5:9">
      <c r="E350" s="312"/>
      <c r="F350" s="119"/>
      <c r="G350" s="119"/>
      <c r="H350" s="252" t="s">
        <v>677</v>
      </c>
      <c r="I350" s="119"/>
    </row>
    <row r="351" spans="5:9">
      <c r="E351" s="312"/>
      <c r="F351" s="119"/>
      <c r="G351" s="119"/>
      <c r="H351" s="252" t="s">
        <v>678</v>
      </c>
      <c r="I351" s="119"/>
    </row>
    <row r="352" spans="5:9">
      <c r="E352" s="312"/>
      <c r="F352" s="119"/>
      <c r="G352" s="119"/>
      <c r="H352" s="252" t="s">
        <v>679</v>
      </c>
      <c r="I352" s="119"/>
    </row>
    <row r="353" spans="5:9">
      <c r="E353" s="312"/>
      <c r="F353" s="119"/>
      <c r="G353" s="119"/>
      <c r="H353" s="252" t="s">
        <v>680</v>
      </c>
      <c r="I353" s="119"/>
    </row>
    <row r="354" spans="5:9">
      <c r="E354" s="312"/>
      <c r="F354" s="119"/>
      <c r="G354" s="119"/>
      <c r="H354" s="252" t="s">
        <v>681</v>
      </c>
      <c r="I354" s="119"/>
    </row>
    <row r="355" spans="5:9">
      <c r="E355" s="312"/>
      <c r="F355" s="119"/>
      <c r="G355" s="119"/>
      <c r="H355" s="252" t="s">
        <v>422</v>
      </c>
      <c r="I355" s="119"/>
    </row>
    <row r="356" spans="5:9">
      <c r="E356" s="312"/>
      <c r="F356" s="119"/>
      <c r="G356" s="119"/>
      <c r="H356" s="252" t="s">
        <v>682</v>
      </c>
      <c r="I356" s="119"/>
    </row>
    <row r="357" spans="5:9">
      <c r="E357" s="312"/>
      <c r="F357" s="119"/>
      <c r="G357" s="119"/>
      <c r="H357" s="252" t="s">
        <v>228</v>
      </c>
      <c r="I357" s="119"/>
    </row>
    <row r="358" spans="5:9">
      <c r="E358" s="312"/>
      <c r="F358" s="119"/>
      <c r="G358" s="119"/>
      <c r="H358" s="252" t="s">
        <v>683</v>
      </c>
      <c r="I358" s="119"/>
    </row>
    <row r="359" spans="5:9">
      <c r="E359" s="312"/>
      <c r="F359" s="119"/>
      <c r="G359" s="119"/>
      <c r="H359" s="252" t="s">
        <v>684</v>
      </c>
      <c r="I359" s="119"/>
    </row>
    <row r="360" spans="5:9">
      <c r="E360" s="312"/>
      <c r="F360" s="119"/>
      <c r="G360" s="119"/>
      <c r="H360" s="252" t="s">
        <v>685</v>
      </c>
      <c r="I360" s="119"/>
    </row>
    <row r="361" spans="5:9">
      <c r="E361" s="312"/>
      <c r="F361" s="119"/>
      <c r="G361" s="119"/>
      <c r="H361" s="252" t="s">
        <v>686</v>
      </c>
      <c r="I361" s="119"/>
    </row>
    <row r="362" spans="5:9">
      <c r="E362" s="312"/>
      <c r="F362" s="119"/>
      <c r="G362" s="119"/>
      <c r="H362" s="252" t="s">
        <v>687</v>
      </c>
      <c r="I362" s="119"/>
    </row>
    <row r="363" spans="5:9">
      <c r="E363" s="312"/>
      <c r="F363" s="119"/>
      <c r="G363" s="119"/>
      <c r="H363" s="252" t="s">
        <v>688</v>
      </c>
      <c r="I363" s="119"/>
    </row>
    <row r="364" spans="5:9">
      <c r="E364" s="312"/>
      <c r="F364" s="119"/>
      <c r="G364" s="119"/>
      <c r="H364" s="252" t="s">
        <v>689</v>
      </c>
      <c r="I364" s="119"/>
    </row>
    <row r="365" spans="5:9">
      <c r="E365" s="312"/>
      <c r="F365" s="119"/>
      <c r="G365" s="119"/>
      <c r="H365" s="252" t="s">
        <v>690</v>
      </c>
      <c r="I365" s="119"/>
    </row>
    <row r="366" spans="5:9">
      <c r="E366" s="312"/>
      <c r="F366" s="119"/>
      <c r="G366" s="119"/>
      <c r="H366" s="252" t="s">
        <v>691</v>
      </c>
      <c r="I366" s="119"/>
    </row>
    <row r="367" spans="5:9">
      <c r="E367" s="312"/>
      <c r="F367" s="119"/>
      <c r="G367" s="119"/>
      <c r="H367" s="252" t="s">
        <v>692</v>
      </c>
      <c r="I367" s="119"/>
    </row>
    <row r="368" spans="5:9">
      <c r="E368" s="312"/>
      <c r="F368" s="119"/>
      <c r="G368" s="119"/>
      <c r="H368" s="252" t="s">
        <v>693</v>
      </c>
      <c r="I368" s="119"/>
    </row>
    <row r="369" spans="5:9">
      <c r="E369" s="312"/>
      <c r="F369" s="119"/>
      <c r="G369" s="119"/>
      <c r="H369" s="252" t="s">
        <v>694</v>
      </c>
      <c r="I369" s="119"/>
    </row>
    <row r="370" spans="5:9">
      <c r="E370" s="312"/>
      <c r="F370" s="119"/>
      <c r="G370" s="119"/>
      <c r="H370" s="252" t="s">
        <v>695</v>
      </c>
      <c r="I370" s="119"/>
    </row>
    <row r="371" spans="5:9">
      <c r="E371" s="312"/>
      <c r="F371" s="312"/>
      <c r="G371" s="312"/>
      <c r="H371" s="312"/>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17" xr:uid="{00000000-0002-0000-0700-000000000000}">
      <formula1>$H$25:$H$370</formula1>
    </dataValidation>
    <dataValidation type="list" allowBlank="1" showInputMessage="1" showErrorMessage="1" sqref="G5:G17" xr:uid="{00000000-0002-0000-0700-000001000000}">
      <formula1>$G$25:$G$80</formula1>
    </dataValidation>
    <dataValidation type="list" allowBlank="1" showInputMessage="1" showErrorMessage="1" sqref="F5:F17" xr:uid="{00000000-0002-0000-0700-000002000000}">
      <formula1>$F$25:$F$40</formula1>
    </dataValidation>
    <dataValidation type="list" allowBlank="1" showInputMessage="1" showErrorMessage="1" sqref="I5:I17" xr:uid="{00000000-0002-0000-0700-000003000000}">
      <formula1>$B$26:$B$31</formula1>
    </dataValidation>
    <dataValidation type="list" allowBlank="1" showInputMessage="1" showErrorMessage="1" sqref="J5:J17" xr:uid="{00000000-0002-0000-0700-000004000000}">
      <formula1>$C$26:$C$31</formula1>
    </dataValidation>
    <dataValidation type="list" allowBlank="1" showInputMessage="1" showErrorMessage="1" sqref="J18:J22" xr:uid="{00000000-0002-0000-0700-000005000000}">
      <formula1>#REF!</formula1>
    </dataValidation>
    <dataValidation type="list" allowBlank="1" showInputMessage="1" showErrorMessage="1" sqref="I18:I22" xr:uid="{00000000-0002-0000-0700-000006000000}">
      <formula1>$B$26:$B$29</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zoomScaleNormal="100" workbookViewId="0">
      <selection activeCell="B10" sqref="B10:C10"/>
    </sheetView>
  </sheetViews>
  <sheetFormatPr defaultColWidth="11.42578125" defaultRowHeight="15"/>
  <cols>
    <col min="1" max="1" width="2.42578125" customWidth="1"/>
    <col min="2" max="2" width="55" customWidth="1"/>
    <col min="3" max="3" width="35.42578125" customWidth="1"/>
    <col min="4" max="4" width="20.28515625" style="118" customWidth="1"/>
    <col min="5" max="5" width="24.140625" style="118" customWidth="1"/>
    <col min="6" max="6" width="26.28515625" style="117" customWidth="1"/>
    <col min="7" max="7" width="37" style="327" customWidth="1"/>
    <col min="8" max="8" width="33.28515625" customWidth="1"/>
  </cols>
  <sheetData>
    <row r="1" spans="2:15" s="96" customFormat="1" ht="23.65" customHeight="1">
      <c r="B1" s="562" t="s">
        <v>932</v>
      </c>
      <c r="C1" s="563"/>
      <c r="D1" s="563"/>
      <c r="E1" s="563"/>
      <c r="F1" s="563"/>
      <c r="G1" s="563"/>
      <c r="H1" s="563"/>
      <c r="I1" s="563"/>
      <c r="J1" s="563"/>
      <c r="K1" s="563"/>
      <c r="L1" s="563"/>
      <c r="M1" s="563"/>
      <c r="N1" s="563"/>
      <c r="O1" s="563"/>
    </row>
    <row r="2" spans="2:15" s="96" customFormat="1" ht="27.6" customHeight="1">
      <c r="B2" s="564" t="s">
        <v>933</v>
      </c>
      <c r="C2" s="564"/>
      <c r="D2" s="564"/>
      <c r="E2" s="564"/>
      <c r="F2" s="564"/>
      <c r="G2" s="564"/>
      <c r="H2" s="564"/>
      <c r="I2" s="564"/>
      <c r="J2" s="564"/>
      <c r="K2" s="564"/>
      <c r="L2" s="564"/>
      <c r="M2" s="564"/>
      <c r="N2" s="564"/>
      <c r="O2" s="564"/>
    </row>
    <row r="3" spans="2:15" ht="32.25" customHeight="1">
      <c r="B3" s="440" t="s">
        <v>934</v>
      </c>
      <c r="C3" s="440"/>
      <c r="D3" s="440"/>
      <c r="E3" s="440"/>
      <c r="F3" s="440"/>
      <c r="G3" s="440"/>
      <c r="H3" s="440"/>
      <c r="I3" s="124"/>
    </row>
    <row r="4" spans="2:15">
      <c r="B4" s="440" t="s">
        <v>935</v>
      </c>
      <c r="C4" s="440"/>
      <c r="D4" s="132"/>
      <c r="E4" s="132"/>
      <c r="F4" s="130"/>
      <c r="G4" s="322"/>
      <c r="H4" s="129"/>
      <c r="I4" s="124"/>
      <c r="J4" s="124"/>
    </row>
    <row r="5" spans="2:15">
      <c r="B5" s="440" t="s">
        <v>936</v>
      </c>
      <c r="C5" s="440"/>
      <c r="D5" s="131">
        <f>((COUNTIFS(F8:F37,"PUBLICADO EN PLAZO"))+COUNTIF(F8:F37,"PUBLICADO FUERA DE PLAZO"))/29</f>
        <v>0.41379310344827586</v>
      </c>
      <c r="E5" s="131"/>
      <c r="F5" s="130"/>
      <c r="G5" s="322"/>
      <c r="H5" s="129"/>
      <c r="I5" s="124"/>
      <c r="J5" s="124"/>
    </row>
    <row r="6" spans="2:15">
      <c r="B6" s="128"/>
      <c r="C6" s="128"/>
      <c r="D6" s="127"/>
      <c r="E6" s="127"/>
      <c r="F6" s="126"/>
      <c r="G6" s="323"/>
      <c r="H6" s="125"/>
      <c r="I6" s="124"/>
      <c r="J6" s="124"/>
      <c r="K6" s="124"/>
      <c r="L6" s="124"/>
    </row>
    <row r="7" spans="2:15" ht="69" customHeight="1">
      <c r="B7" s="565" t="s">
        <v>937</v>
      </c>
      <c r="C7" s="566"/>
      <c r="D7" s="220" t="s">
        <v>938</v>
      </c>
      <c r="E7" s="220" t="s">
        <v>939</v>
      </c>
      <c r="F7" s="220" t="s">
        <v>940</v>
      </c>
      <c r="G7" s="220" t="s">
        <v>941</v>
      </c>
      <c r="H7" s="221" t="s">
        <v>942</v>
      </c>
    </row>
    <row r="8" spans="2:15" ht="45" customHeight="1">
      <c r="B8" s="567" t="s">
        <v>943</v>
      </c>
      <c r="C8" s="568"/>
      <c r="D8" s="222">
        <v>45397</v>
      </c>
      <c r="E8" s="218">
        <v>45397</v>
      </c>
      <c r="F8" s="218" t="s">
        <v>944</v>
      </c>
      <c r="G8" s="292" t="s">
        <v>945</v>
      </c>
      <c r="H8" s="219"/>
    </row>
    <row r="9" spans="2:15" ht="43.5" customHeight="1">
      <c r="B9" s="552" t="s">
        <v>946</v>
      </c>
      <c r="C9" s="553"/>
      <c r="D9" s="223">
        <v>45397</v>
      </c>
      <c r="E9" s="218">
        <v>45397</v>
      </c>
      <c r="F9" s="218" t="s">
        <v>944</v>
      </c>
      <c r="G9" s="286" t="s">
        <v>947</v>
      </c>
      <c r="H9" s="215"/>
    </row>
    <row r="10" spans="2:15" ht="108" customHeight="1">
      <c r="B10" s="552" t="s">
        <v>948</v>
      </c>
      <c r="C10" s="553"/>
      <c r="D10" s="223">
        <v>45397</v>
      </c>
      <c r="E10" s="122">
        <v>45443</v>
      </c>
      <c r="F10" s="122" t="s">
        <v>949</v>
      </c>
      <c r="G10" s="362" t="s">
        <v>950</v>
      </c>
      <c r="H10" s="215"/>
    </row>
    <row r="11" spans="2:15" ht="46.5" customHeight="1">
      <c r="B11" s="552" t="s">
        <v>951</v>
      </c>
      <c r="C11" s="553"/>
      <c r="D11" s="223">
        <v>45397</v>
      </c>
      <c r="E11" s="218">
        <v>45397</v>
      </c>
      <c r="F11" s="218" t="s">
        <v>944</v>
      </c>
      <c r="G11" s="286" t="s">
        <v>952</v>
      </c>
      <c r="H11" s="215"/>
    </row>
    <row r="12" spans="2:15" ht="52.5" customHeight="1">
      <c r="B12" s="552" t="s">
        <v>953</v>
      </c>
      <c r="C12" s="553"/>
      <c r="D12" s="223">
        <v>45397</v>
      </c>
      <c r="E12" s="218">
        <v>45397</v>
      </c>
      <c r="F12" s="218" t="s">
        <v>944</v>
      </c>
      <c r="G12" s="286" t="s">
        <v>954</v>
      </c>
      <c r="H12" s="215"/>
    </row>
    <row r="13" spans="2:15" ht="63" customHeight="1">
      <c r="B13" s="552" t="s">
        <v>955</v>
      </c>
      <c r="C13" s="553"/>
      <c r="D13" s="223">
        <v>45397</v>
      </c>
      <c r="E13" s="218">
        <v>45397</v>
      </c>
      <c r="F13" s="218" t="s">
        <v>944</v>
      </c>
      <c r="G13" s="286" t="s">
        <v>956</v>
      </c>
      <c r="H13" s="215"/>
    </row>
    <row r="14" spans="2:15" ht="57.4" customHeight="1">
      <c r="B14" s="552" t="s">
        <v>957</v>
      </c>
      <c r="C14" s="553"/>
      <c r="D14" s="223">
        <v>45397</v>
      </c>
      <c r="E14" s="218">
        <v>45397</v>
      </c>
      <c r="F14" s="218" t="s">
        <v>944</v>
      </c>
      <c r="G14" s="324" t="s">
        <v>958</v>
      </c>
      <c r="H14" s="215"/>
    </row>
    <row r="15" spans="2:15" ht="107.65" customHeight="1">
      <c r="B15" s="552" t="s">
        <v>959</v>
      </c>
      <c r="C15" s="553"/>
      <c r="D15" s="223">
        <v>45397</v>
      </c>
      <c r="E15" s="218">
        <v>45434</v>
      </c>
      <c r="F15" s="122" t="s">
        <v>949</v>
      </c>
      <c r="G15" s="325" t="s">
        <v>960</v>
      </c>
      <c r="H15" s="215"/>
    </row>
    <row r="16" spans="2:15" ht="35.1" customHeight="1">
      <c r="B16" s="554" t="s">
        <v>961</v>
      </c>
      <c r="C16" s="205" t="s">
        <v>962</v>
      </c>
      <c r="D16" s="223">
        <v>45460</v>
      </c>
      <c r="E16" s="122"/>
      <c r="F16" s="122"/>
      <c r="G16" s="325"/>
      <c r="H16" s="215"/>
    </row>
    <row r="17" spans="2:8" ht="35.1" customHeight="1">
      <c r="B17" s="555"/>
      <c r="C17" s="209" t="s">
        <v>963</v>
      </c>
      <c r="D17" s="223">
        <v>45460</v>
      </c>
      <c r="E17" s="122"/>
      <c r="F17" s="122"/>
      <c r="G17" s="325"/>
      <c r="H17" s="215"/>
    </row>
    <row r="18" spans="2:8" ht="35.1" customHeight="1">
      <c r="B18" s="555"/>
      <c r="C18" s="209" t="s">
        <v>964</v>
      </c>
      <c r="D18" s="223">
        <v>45460</v>
      </c>
      <c r="E18" s="122"/>
      <c r="F18" s="122"/>
      <c r="G18" s="325"/>
      <c r="H18" s="215"/>
    </row>
    <row r="19" spans="2:8" ht="35.1" customHeight="1">
      <c r="B19" s="555"/>
      <c r="C19" s="209" t="s">
        <v>965</v>
      </c>
      <c r="D19" s="223">
        <v>45460</v>
      </c>
      <c r="E19" s="122"/>
      <c r="F19" s="122"/>
      <c r="G19" s="325"/>
      <c r="H19" s="215"/>
    </row>
    <row r="20" spans="2:8" ht="35.1" customHeight="1">
      <c r="B20" s="556"/>
      <c r="C20" s="209" t="s">
        <v>966</v>
      </c>
      <c r="D20" s="223">
        <v>45460</v>
      </c>
      <c r="E20" s="122"/>
      <c r="F20" s="122"/>
      <c r="G20" s="325"/>
      <c r="H20" s="215"/>
    </row>
    <row r="21" spans="2:8" ht="46.5" customHeight="1">
      <c r="B21" s="557" t="s">
        <v>967</v>
      </c>
      <c r="C21" s="209" t="s">
        <v>968</v>
      </c>
      <c r="D21" s="223">
        <v>45337</v>
      </c>
      <c r="E21" s="122">
        <v>45350</v>
      </c>
      <c r="F21" s="122" t="s">
        <v>949</v>
      </c>
      <c r="G21" s="286" t="s">
        <v>969</v>
      </c>
      <c r="H21" s="316"/>
    </row>
    <row r="22" spans="2:8" ht="46.5" customHeight="1">
      <c r="B22" s="557"/>
      <c r="C22" s="209" t="s">
        <v>970</v>
      </c>
      <c r="D22" s="223">
        <v>45366</v>
      </c>
      <c r="E22" s="122">
        <v>45366</v>
      </c>
      <c r="F22" s="122" t="s">
        <v>944</v>
      </c>
      <c r="G22" s="286" t="s">
        <v>971</v>
      </c>
      <c r="H22" s="316"/>
    </row>
    <row r="23" spans="2:8" ht="46.5" customHeight="1">
      <c r="B23" s="557"/>
      <c r="C23" s="209" t="s">
        <v>972</v>
      </c>
      <c r="D23" s="223">
        <v>45397</v>
      </c>
      <c r="E23" s="122">
        <v>45397</v>
      </c>
      <c r="F23" s="122" t="s">
        <v>944</v>
      </c>
      <c r="G23" s="286" t="s">
        <v>973</v>
      </c>
      <c r="H23" s="316"/>
    </row>
    <row r="24" spans="2:8" ht="46.5" customHeight="1">
      <c r="B24" s="557"/>
      <c r="C24" s="209" t="s">
        <v>974</v>
      </c>
      <c r="D24" s="223">
        <v>45427</v>
      </c>
      <c r="E24" s="122">
        <v>45436</v>
      </c>
      <c r="F24" s="122" t="s">
        <v>949</v>
      </c>
      <c r="G24" s="325" t="s">
        <v>975</v>
      </c>
      <c r="H24" s="215"/>
    </row>
    <row r="25" spans="2:8" ht="46.5" customHeight="1">
      <c r="B25" s="557"/>
      <c r="C25" s="209" t="s">
        <v>976</v>
      </c>
      <c r="D25" s="223">
        <v>45460</v>
      </c>
      <c r="E25" s="122"/>
      <c r="F25" s="122"/>
      <c r="G25" s="325"/>
      <c r="H25" s="215"/>
    </row>
    <row r="26" spans="2:8" ht="46.5" customHeight="1">
      <c r="B26" s="557"/>
      <c r="C26" s="209" t="s">
        <v>977</v>
      </c>
      <c r="D26" s="223">
        <v>45488</v>
      </c>
      <c r="E26" s="122"/>
      <c r="F26" s="122"/>
      <c r="G26" s="325"/>
      <c r="H26" s="215"/>
    </row>
    <row r="27" spans="2:8" ht="46.5" customHeight="1">
      <c r="B27" s="557"/>
      <c r="C27" s="209" t="s">
        <v>978</v>
      </c>
      <c r="D27" s="223">
        <v>45520</v>
      </c>
      <c r="E27" s="122"/>
      <c r="F27" s="122"/>
      <c r="G27" s="325"/>
      <c r="H27" s="215"/>
    </row>
    <row r="28" spans="2:8" ht="46.5" customHeight="1">
      <c r="B28" s="557"/>
      <c r="C28" s="209" t="s">
        <v>979</v>
      </c>
      <c r="D28" s="223">
        <v>45551</v>
      </c>
      <c r="E28" s="122"/>
      <c r="F28" s="122"/>
      <c r="G28" s="325"/>
      <c r="H28" s="215"/>
    </row>
    <row r="29" spans="2:8" ht="46.5" customHeight="1">
      <c r="B29" s="557"/>
      <c r="C29" s="209" t="s">
        <v>980</v>
      </c>
      <c r="D29" s="223">
        <v>45580</v>
      </c>
      <c r="E29" s="122"/>
      <c r="F29" s="122"/>
      <c r="G29" s="325"/>
      <c r="H29" s="215"/>
    </row>
    <row r="30" spans="2:8" ht="46.5" customHeight="1">
      <c r="B30" s="557"/>
      <c r="C30" s="209" t="s">
        <v>981</v>
      </c>
      <c r="D30" s="223">
        <v>45611</v>
      </c>
      <c r="E30" s="122"/>
      <c r="F30" s="122"/>
      <c r="G30" s="325"/>
      <c r="H30" s="215"/>
    </row>
    <row r="31" spans="2:8" ht="46.5" customHeight="1">
      <c r="B31" s="557"/>
      <c r="C31" s="209" t="s">
        <v>982</v>
      </c>
      <c r="D31" s="223">
        <v>45642</v>
      </c>
      <c r="E31" s="122"/>
      <c r="F31" s="122"/>
      <c r="G31" s="122"/>
      <c r="H31" s="215"/>
    </row>
    <row r="32" spans="2:8" ht="46.5" customHeight="1">
      <c r="B32" s="557"/>
      <c r="C32" s="209" t="s">
        <v>983</v>
      </c>
      <c r="D32" s="223">
        <v>45672</v>
      </c>
      <c r="E32" s="122"/>
      <c r="F32" s="122"/>
      <c r="G32" s="122"/>
      <c r="H32" s="215"/>
    </row>
    <row r="33" spans="2:8" ht="42.6" customHeight="1">
      <c r="B33" s="554" t="s">
        <v>984</v>
      </c>
      <c r="C33" s="558"/>
      <c r="D33" s="560">
        <v>45519</v>
      </c>
      <c r="E33" s="122"/>
      <c r="F33" s="122"/>
      <c r="G33" s="122"/>
      <c r="H33" s="215"/>
    </row>
    <row r="34" spans="2:8" ht="42.6" customHeight="1">
      <c r="B34" s="556"/>
      <c r="C34" s="559"/>
      <c r="D34" s="561"/>
      <c r="E34" s="122"/>
      <c r="F34" s="122"/>
      <c r="G34" s="325"/>
      <c r="H34" s="215"/>
    </row>
    <row r="35" spans="2:8" ht="42.6" customHeight="1">
      <c r="B35" s="569" t="s">
        <v>985</v>
      </c>
      <c r="C35" s="570"/>
      <c r="D35" s="223">
        <v>45884</v>
      </c>
      <c r="E35" s="122"/>
      <c r="F35" s="122"/>
      <c r="G35" s="122"/>
      <c r="H35" s="215"/>
    </row>
    <row r="36" spans="2:8" ht="42.6" customHeight="1">
      <c r="B36" s="554" t="s">
        <v>986</v>
      </c>
      <c r="C36" s="558"/>
      <c r="D36" s="560">
        <v>45884</v>
      </c>
      <c r="E36" s="122"/>
      <c r="F36" s="122"/>
      <c r="G36" s="122"/>
      <c r="H36" s="215"/>
    </row>
    <row r="37" spans="2:8" ht="42.6" customHeight="1">
      <c r="B37" s="556"/>
      <c r="C37" s="559"/>
      <c r="D37" s="561"/>
      <c r="E37" s="122"/>
      <c r="F37" s="122"/>
      <c r="G37" s="122"/>
      <c r="H37" s="215"/>
    </row>
    <row r="38" spans="2:8" ht="69.400000000000006" customHeight="1">
      <c r="B38" s="550" t="s">
        <v>987</v>
      </c>
      <c r="C38" s="551"/>
      <c r="D38" s="224">
        <v>45747</v>
      </c>
      <c r="E38" s="216"/>
      <c r="F38" s="216"/>
      <c r="G38" s="216"/>
      <c r="H38" s="217"/>
    </row>
    <row r="39" spans="2:8" ht="14.65" customHeight="1">
      <c r="F39" s="121"/>
      <c r="G39" s="326"/>
      <c r="H39" s="120"/>
    </row>
    <row r="41" spans="2:8">
      <c r="F41" s="119" t="s">
        <v>944</v>
      </c>
    </row>
    <row r="42" spans="2:8">
      <c r="F42" s="119" t="s">
        <v>949</v>
      </c>
    </row>
    <row r="43" spans="2:8">
      <c r="F43" s="119" t="s">
        <v>988</v>
      </c>
    </row>
  </sheetData>
  <autoFilter ref="B7:H7" xr:uid="{2B4D1231-0752-4125-AAA4-59BB70B293D6}">
    <filterColumn colId="0" showButton="0"/>
  </autoFilter>
  <mergeCells count="22">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 ref="B38:C38"/>
    <mergeCell ref="B14:C14"/>
    <mergeCell ref="B15:C15"/>
    <mergeCell ref="B16:B20"/>
    <mergeCell ref="B21:B32"/>
    <mergeCell ref="B33:C34"/>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8" r:id="rId2" xr:uid="{0B30CCE3-22A5-4B16-80EC-74FC415D43DA}"/>
    <hyperlink ref="G9" r:id="rId3" xr:uid="{D99171B1-4A51-4D0E-98E3-270FB88CF08A}"/>
    <hyperlink ref="G11" r:id="rId4" xr:uid="{F3285BB4-BD31-4554-AEFA-86D82751E38E}"/>
    <hyperlink ref="G12" r:id="rId5" xr:uid="{7F4F871A-6751-4370-9A72-896439F67D72}"/>
    <hyperlink ref="G13" r:id="rId6" xr:uid="{C09C9FA4-C03A-408B-B1AF-FE1FB61497ED}"/>
    <hyperlink ref="G14" r:id="rId7" xr:uid="{3CCC2FE1-2C9A-4FC3-B54C-384EF486AFF2}"/>
    <hyperlink ref="G22" r:id="rId8" xr:uid="{F22626EA-E8D8-40BF-8232-A6576F90764A}"/>
    <hyperlink ref="G23" r:id="rId9" xr:uid="{E83895AD-3F2D-4C61-896E-B20D92E92C35}"/>
    <hyperlink ref="G10" r:id="rId10" display="https://teatroamil.cl/static/2024/docs/estructura/ORGANIGRAMA_MAYO2024.pdf " xr:uid="{741408B0-0D88-4482-965A-C911F7F9D684}"/>
  </hyperlinks>
  <pageMargins left="0.7" right="0.7" top="0.75" bottom="0.75" header="0.3" footer="0.3"/>
  <pageSetup scale="28" fitToHeight="0" orientation="portrait"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7"/>
  <sheetViews>
    <sheetView showGridLines="0" zoomScale="80" zoomScaleNormal="80" workbookViewId="0">
      <selection activeCell="B2" sqref="B2:G2"/>
    </sheetView>
  </sheetViews>
  <sheetFormatPr defaultColWidth="11.42578125" defaultRowHeight="11.25"/>
  <cols>
    <col min="1" max="1" width="3.28515625" style="78" customWidth="1"/>
    <col min="2" max="2" width="47.85546875" style="78" customWidth="1"/>
    <col min="3" max="3" width="45.28515625" style="78" customWidth="1"/>
    <col min="4" max="4" width="22.85546875" style="78" customWidth="1"/>
    <col min="5" max="5" width="18.28515625" style="78" customWidth="1"/>
    <col min="6" max="6" width="24.7109375" style="78" customWidth="1"/>
    <col min="7" max="7" width="37.7109375" style="78" customWidth="1"/>
    <col min="8" max="16384" width="11.42578125" style="78"/>
  </cols>
  <sheetData>
    <row r="1" spans="2:10" ht="24" customHeight="1">
      <c r="B1" s="512" t="s">
        <v>989</v>
      </c>
      <c r="C1" s="512"/>
      <c r="D1" s="512"/>
      <c r="E1" s="512"/>
      <c r="F1" s="512"/>
      <c r="G1" s="512"/>
    </row>
    <row r="2" spans="2:10" ht="24" customHeight="1">
      <c r="B2" s="574" t="s">
        <v>990</v>
      </c>
      <c r="C2" s="574"/>
      <c r="D2" s="574"/>
      <c r="E2" s="574"/>
      <c r="F2" s="574"/>
      <c r="G2" s="574"/>
    </row>
    <row r="3" spans="2:10" ht="25.5" customHeight="1">
      <c r="B3" s="572" t="s">
        <v>991</v>
      </c>
      <c r="C3" s="572"/>
      <c r="D3" s="572"/>
      <c r="E3" s="572"/>
      <c r="F3" s="572"/>
      <c r="G3" s="572"/>
    </row>
    <row r="4" spans="2:10" ht="24" customHeight="1">
      <c r="B4" s="100" t="s">
        <v>992</v>
      </c>
      <c r="C4" s="100" t="s">
        <v>993</v>
      </c>
      <c r="D4" s="100" t="s">
        <v>994</v>
      </c>
      <c r="E4" s="100" t="s">
        <v>995</v>
      </c>
      <c r="F4" s="573" t="s">
        <v>996</v>
      </c>
      <c r="G4" s="573"/>
    </row>
    <row r="5" spans="2:10" ht="123" customHeight="1">
      <c r="B5" s="108" t="s">
        <v>997</v>
      </c>
      <c r="C5" s="201" t="s">
        <v>998</v>
      </c>
      <c r="D5" s="88"/>
      <c r="E5" s="101"/>
      <c r="F5" s="571"/>
      <c r="G5" s="571"/>
    </row>
    <row r="6" spans="2:10" ht="102" customHeight="1">
      <c r="B6" s="108" t="s">
        <v>999</v>
      </c>
      <c r="C6" s="209" t="s">
        <v>1000</v>
      </c>
      <c r="D6" s="102"/>
      <c r="E6" s="101"/>
      <c r="F6" s="571"/>
      <c r="G6" s="571"/>
    </row>
    <row r="7" spans="2:10" ht="87" customHeight="1">
      <c r="B7" s="108" t="s">
        <v>1001</v>
      </c>
      <c r="C7" s="201" t="s">
        <v>1002</v>
      </c>
      <c r="D7" s="109"/>
      <c r="E7" s="101"/>
      <c r="F7" s="571"/>
      <c r="G7" s="571"/>
    </row>
    <row r="8" spans="2:10" ht="17.649999999999999" customHeight="1">
      <c r="B8" s="576" t="s">
        <v>1003</v>
      </c>
      <c r="C8" s="576"/>
      <c r="D8" s="576"/>
      <c r="E8" s="576"/>
      <c r="F8" s="576"/>
    </row>
    <row r="9" spans="2:10" ht="25.5" customHeight="1">
      <c r="B9" s="572" t="s">
        <v>1004</v>
      </c>
      <c r="C9" s="572"/>
      <c r="D9" s="572"/>
      <c r="E9" s="572"/>
      <c r="F9" s="572"/>
      <c r="G9" s="572"/>
    </row>
    <row r="10" spans="2:10" ht="24" customHeight="1">
      <c r="B10" s="100" t="s">
        <v>1005</v>
      </c>
      <c r="C10" s="100" t="s">
        <v>993</v>
      </c>
      <c r="D10" s="100" t="s">
        <v>1006</v>
      </c>
      <c r="E10" s="100" t="s">
        <v>994</v>
      </c>
      <c r="F10" s="100" t="s">
        <v>995</v>
      </c>
      <c r="G10" s="100" t="s">
        <v>1007</v>
      </c>
    </row>
    <row r="11" spans="2:10" ht="52.15" customHeight="1">
      <c r="B11" s="225" t="s">
        <v>1008</v>
      </c>
      <c r="C11" s="209" t="s">
        <v>1009</v>
      </c>
      <c r="D11" s="226" t="s">
        <v>1010</v>
      </c>
      <c r="E11" s="106"/>
      <c r="F11" s="107"/>
      <c r="G11" s="79"/>
      <c r="H11" s="575"/>
      <c r="I11" s="575"/>
      <c r="J11" s="575"/>
    </row>
    <row r="12" spans="2:10" ht="52.15" customHeight="1">
      <c r="B12" s="225" t="s">
        <v>1011</v>
      </c>
      <c r="C12" s="179" t="s">
        <v>1012</v>
      </c>
      <c r="D12" s="226" t="s">
        <v>1010</v>
      </c>
      <c r="E12" s="106"/>
      <c r="F12" s="107"/>
      <c r="G12" s="79"/>
      <c r="I12" s="115"/>
    </row>
    <row r="13" spans="2:10" ht="18" customHeight="1">
      <c r="B13" s="110"/>
      <c r="C13" s="111"/>
      <c r="D13" s="112"/>
      <c r="E13" s="113"/>
      <c r="F13" s="114"/>
      <c r="G13" s="103"/>
    </row>
    <row r="14" spans="2:10" ht="24.6" customHeight="1">
      <c r="B14" s="572" t="s">
        <v>1013</v>
      </c>
      <c r="C14" s="572"/>
      <c r="D14" s="572"/>
      <c r="E14" s="572"/>
      <c r="F14" s="572"/>
      <c r="G14" s="572"/>
    </row>
    <row r="15" spans="2:10" ht="40.15" customHeight="1">
      <c r="B15" s="100" t="s">
        <v>1005</v>
      </c>
      <c r="C15" s="100" t="s">
        <v>993</v>
      </c>
      <c r="D15" s="100" t="s">
        <v>1006</v>
      </c>
      <c r="E15" s="100" t="s">
        <v>994</v>
      </c>
      <c r="F15" s="100" t="s">
        <v>995</v>
      </c>
      <c r="G15" s="100" t="s">
        <v>1007</v>
      </c>
    </row>
    <row r="16" spans="2:10" ht="86.1" customHeight="1">
      <c r="B16" s="191" t="s">
        <v>1014</v>
      </c>
      <c r="C16" s="191" t="s">
        <v>1015</v>
      </c>
      <c r="D16" s="202" t="s">
        <v>1016</v>
      </c>
      <c r="E16" s="104"/>
      <c r="F16" s="105"/>
      <c r="G16" s="80"/>
    </row>
    <row r="17" spans="2:7" ht="97.15" customHeight="1">
      <c r="B17" s="179" t="s">
        <v>1017</v>
      </c>
      <c r="C17" s="191" t="s">
        <v>1018</v>
      </c>
      <c r="D17" s="202" t="s">
        <v>1019</v>
      </c>
      <c r="E17" s="106"/>
      <c r="F17" s="107"/>
      <c r="G17" s="79"/>
    </row>
  </sheetData>
  <mergeCells count="11">
    <mergeCell ref="H11:J11"/>
    <mergeCell ref="F7:G7"/>
    <mergeCell ref="B8:F8"/>
    <mergeCell ref="B9:G9"/>
    <mergeCell ref="B14:G14"/>
    <mergeCell ref="F6:G6"/>
    <mergeCell ref="B1:G1"/>
    <mergeCell ref="B3:G3"/>
    <mergeCell ref="F4:G4"/>
    <mergeCell ref="F5:G5"/>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232992-18BA-4FF8-A473-7069B4A70481}"/>
</file>

<file path=customXml/itemProps2.xml><?xml version="1.0" encoding="utf-8"?>
<ds:datastoreItem xmlns:ds="http://schemas.openxmlformats.org/officeDocument/2006/customXml" ds:itemID="{CDCE7EA9-B82B-4C36-9069-676B41AFD6ED}"/>
</file>

<file path=customXml/itemProps3.xml><?xml version="1.0" encoding="utf-8"?>
<ds:datastoreItem xmlns:ds="http://schemas.openxmlformats.org/officeDocument/2006/customXml" ds:itemID="{29B5B269-D2BA-4F1B-A69B-F12934DE28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
  <cp:revision/>
  <dcterms:created xsi:type="dcterms:W3CDTF">2017-03-04T23:12:32Z</dcterms:created>
  <dcterms:modified xsi:type="dcterms:W3CDTF">2024-06-17T17:27:53Z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